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192.168.10.30\02業務\1050　健診予約･受付\健診予約スキーム\2026\事業所\通常用\通常一斉予約案内一式\"/>
    </mc:Choice>
  </mc:AlternateContent>
  <xr:revisionPtr revIDLastSave="0" documentId="8_{D4CDE38F-87B6-4367-9B50-C9EC65289203}" xr6:coauthVersionLast="45" xr6:coauthVersionMax="45" xr10:uidLastSave="{00000000-0000-0000-0000-000000000000}"/>
  <workbookProtection workbookAlgorithmName="SHA-512" workbookHashValue="A5dOc2fkoeAeFpmJyVc0hRUEGpIj+ttDK48M9AdX8gQk/5GyRXpVjPNoWlk+ewNB1m3LhBF3XQtYc1dAHpS3iQ==" workbookSaltValue="fiIurD0gk1DlMgwcFpdMOg==" workbookSpinCount="100000" lockStructure="1"/>
  <bookViews>
    <workbookView xWindow="-120" yWindow="-120" windowWidth="29040" windowHeight="15840" xr2:uid="{00000000-000D-0000-FFFF-FFFF00000000}"/>
  </bookViews>
  <sheets>
    <sheet name="2026年度申込書（通常）" sheetId="14" r:id="rId1"/>
    <sheet name="2025年度申込書（通常） (2)" sheetId="15" state="hidden" r:id="rId2"/>
  </sheets>
  <definedNames>
    <definedName name="_xlnm._FilterDatabase" localSheetId="1" hidden="1">'2025年度申込書（通常） (2)'!$A$29:$R$126</definedName>
    <definedName name="_xlnm._FilterDatabase" localSheetId="0" hidden="1">'2026年度申込書（通常）'!$A$30:$R$127</definedName>
    <definedName name="_xlnm.Print_Area" localSheetId="1">'2025年度申込書（通常） (2)'!$A$1:$R$127</definedName>
    <definedName name="_xlnm.Print_Area" localSheetId="0">'2026年度申込書（通常）'!$A$1:$R$128</definedName>
    <definedName name="_xlnm.Print_Titles" localSheetId="1">'2025年度申込書（通常） (2)'!$33:$35</definedName>
    <definedName name="_xlnm.Print_Titles" localSheetId="0">'2026年度申込書（通常）'!$34:$36</definedName>
    <definedName name="印刷する番号">#REF!</definedName>
    <definedName name="事業所名" localSheetId="1">'2025年度申込書（通常） (2)'!#REF!</definedName>
    <definedName name="事業所名" localSheetId="0">'2026年度申込書（通常）'!#REF!</definedName>
    <definedName name="事業所名">#REF!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C1" i="14" s="1"/>
  <c r="W24" i="14"/>
  <c r="Y24" i="14" s="1"/>
  <c r="U34" i="14" s="1"/>
  <c r="U37" i="14" s="1"/>
  <c r="Y37" i="14" s="1"/>
  <c r="C8" i="14"/>
  <c r="U126" i="15"/>
  <c r="AG126" i="15" s="1"/>
  <c r="U125" i="15"/>
  <c r="Y125" i="15" s="1"/>
  <c r="Z125" i="15"/>
  <c r="U124" i="15"/>
  <c r="AB124" i="15" s="1"/>
  <c r="U123" i="15"/>
  <c r="U122" i="15"/>
  <c r="Y122" i="15" s="1"/>
  <c r="U121" i="15"/>
  <c r="AB121" i="15" s="1"/>
  <c r="Y120" i="15"/>
  <c r="U120" i="15"/>
  <c r="AC120" i="15" s="1"/>
  <c r="U119" i="15"/>
  <c r="AA119" i="15" s="1"/>
  <c r="U118" i="15"/>
  <c r="AA118" i="15" s="1"/>
  <c r="U117" i="15"/>
  <c r="U116" i="15"/>
  <c r="Z116" i="15" s="1"/>
  <c r="Y115" i="15"/>
  <c r="U115" i="15"/>
  <c r="Z115" i="15" s="1"/>
  <c r="U114" i="15"/>
  <c r="X114" i="15" s="1"/>
  <c r="U113" i="15"/>
  <c r="AC113" i="15" s="1"/>
  <c r="U112" i="15"/>
  <c r="AD112" i="15" s="1"/>
  <c r="U111" i="15"/>
  <c r="Z111" i="15" s="1"/>
  <c r="U110" i="15"/>
  <c r="AB110" i="15" s="1"/>
  <c r="AA110" i="15"/>
  <c r="U109" i="15"/>
  <c r="AA109" i="15" s="1"/>
  <c r="U108" i="15"/>
  <c r="Y108" i="15" s="1"/>
  <c r="U107" i="15"/>
  <c r="AB107" i="15" s="1"/>
  <c r="U106" i="15"/>
  <c r="X106" i="15" s="1"/>
  <c r="Y105" i="15"/>
  <c r="U105" i="15"/>
  <c r="U104" i="15"/>
  <c r="Z104" i="15" s="1"/>
  <c r="U103" i="15"/>
  <c r="Z103" i="15" s="1"/>
  <c r="U102" i="15"/>
  <c r="AB102" i="15" s="1"/>
  <c r="U101" i="15"/>
  <c r="X101" i="15" s="1"/>
  <c r="U100" i="15"/>
  <c r="AG100" i="15" s="1"/>
  <c r="U99" i="15"/>
  <c r="U98" i="15"/>
  <c r="AC98" i="15" s="1"/>
  <c r="Y97" i="15"/>
  <c r="U97" i="15"/>
  <c r="AG97" i="15" s="1"/>
  <c r="U96" i="15"/>
  <c r="U95" i="15"/>
  <c r="AG95" i="15" s="1"/>
  <c r="AH95" i="15" s="1"/>
  <c r="AJ95" i="15" s="1"/>
  <c r="U94" i="15"/>
  <c r="Z94" i="15" s="1"/>
  <c r="U93" i="15"/>
  <c r="Z93" i="15" s="1"/>
  <c r="U92" i="15"/>
  <c r="Y92" i="15" s="1"/>
  <c r="U91" i="15"/>
  <c r="X91" i="15" s="1"/>
  <c r="AB90" i="15"/>
  <c r="Z90" i="15"/>
  <c r="U90" i="15"/>
  <c r="Y90" i="15" s="1"/>
  <c r="U89" i="15"/>
  <c r="AC89" i="15" s="1"/>
  <c r="U88" i="15"/>
  <c r="AG88" i="15" s="1"/>
  <c r="U87" i="15"/>
  <c r="AA87" i="15" s="1"/>
  <c r="U86" i="15"/>
  <c r="AA86" i="15" s="1"/>
  <c r="U85" i="15"/>
  <c r="AB85" i="15" s="1"/>
  <c r="Z84" i="15"/>
  <c r="U84" i="15"/>
  <c r="AA84" i="15" s="1"/>
  <c r="Y84" i="15"/>
  <c r="U83" i="15"/>
  <c r="AG83" i="15" s="1"/>
  <c r="AI83" i="15" s="1"/>
  <c r="AC83" i="15"/>
  <c r="U82" i="15"/>
  <c r="AB82" i="15" s="1"/>
  <c r="Y81" i="15"/>
  <c r="U81" i="15"/>
  <c r="X81" i="15" s="1"/>
  <c r="U80" i="15"/>
  <c r="AB80" i="15" s="1"/>
  <c r="AG79" i="15"/>
  <c r="AH79" i="15" s="1"/>
  <c r="AJ79" i="15" s="1"/>
  <c r="U79" i="15"/>
  <c r="AA79" i="15" s="1"/>
  <c r="U78" i="15"/>
  <c r="U77" i="15"/>
  <c r="U76" i="15"/>
  <c r="U75" i="15"/>
  <c r="X75" i="15" s="1"/>
  <c r="U74" i="15"/>
  <c r="AA74" i="15" s="1"/>
  <c r="U73" i="15"/>
  <c r="U72" i="15"/>
  <c r="Y72" i="15" s="1"/>
  <c r="U71" i="15"/>
  <c r="AG71" i="15" s="1"/>
  <c r="AH71" i="15" s="1"/>
  <c r="AJ71" i="15" s="1"/>
  <c r="U70" i="15"/>
  <c r="AG70" i="15" s="1"/>
  <c r="AI70" i="15" s="1"/>
  <c r="U69" i="15"/>
  <c r="AC69" i="15" s="1"/>
  <c r="U68" i="15"/>
  <c r="U67" i="15"/>
  <c r="AG67" i="15" s="1"/>
  <c r="AI67" i="15" s="1"/>
  <c r="U66" i="15"/>
  <c r="U65" i="15"/>
  <c r="Y65" i="15" s="1"/>
  <c r="U64" i="15"/>
  <c r="AC64" i="15" s="1"/>
  <c r="U63" i="15"/>
  <c r="AG63" i="15" s="1"/>
  <c r="AH63" i="15" s="1"/>
  <c r="AJ63" i="15" s="1"/>
  <c r="U62" i="15"/>
  <c r="AG62" i="15" s="1"/>
  <c r="AI62" i="15" s="1"/>
  <c r="U61" i="15"/>
  <c r="U60" i="15"/>
  <c r="AG60" i="15" s="1"/>
  <c r="AH60" i="15" s="1"/>
  <c r="AJ60" i="15" s="1"/>
  <c r="U59" i="15"/>
  <c r="AA59" i="15" s="1"/>
  <c r="U58" i="15"/>
  <c r="AA58" i="15" s="1"/>
  <c r="U57" i="15"/>
  <c r="AC57" i="15" s="1"/>
  <c r="U56" i="15"/>
  <c r="AA56" i="15" s="1"/>
  <c r="U55" i="15"/>
  <c r="AA55" i="15" s="1"/>
  <c r="U54" i="15"/>
  <c r="AB54" i="15" s="1"/>
  <c r="U53" i="15"/>
  <c r="AG53" i="15" s="1"/>
  <c r="Y53" i="15"/>
  <c r="U52" i="15"/>
  <c r="AC52" i="15" s="1"/>
  <c r="U51" i="15"/>
  <c r="Z51" i="15" s="1"/>
  <c r="AG50" i="15"/>
  <c r="U50" i="15"/>
  <c r="Y50" i="15" s="1"/>
  <c r="U49" i="15"/>
  <c r="Z49" i="15" s="1"/>
  <c r="AC49" i="15"/>
  <c r="U48" i="15"/>
  <c r="U47" i="15"/>
  <c r="AC47" i="15" s="1"/>
  <c r="U46" i="15"/>
  <c r="AG46" i="15" s="1"/>
  <c r="AI46" i="15" s="1"/>
  <c r="U45" i="15"/>
  <c r="AC45" i="15" s="1"/>
  <c r="U44" i="15"/>
  <c r="U43" i="15"/>
  <c r="X43" i="15" s="1"/>
  <c r="U42" i="15"/>
  <c r="AC42" i="15" s="1"/>
  <c r="U41" i="15"/>
  <c r="AG41" i="15" s="1"/>
  <c r="AH41" i="15" s="1"/>
  <c r="AJ41" i="15" s="1"/>
  <c r="U40" i="15"/>
  <c r="AA40" i="15" s="1"/>
  <c r="Z40" i="15"/>
  <c r="AG39" i="15"/>
  <c r="AH39" i="15" s="1"/>
  <c r="AJ39" i="15" s="1"/>
  <c r="U39" i="15"/>
  <c r="AA39" i="15" s="1"/>
  <c r="U38" i="15"/>
  <c r="AC38" i="15" s="1"/>
  <c r="U37" i="15"/>
  <c r="AC37" i="15" s="1"/>
  <c r="W23" i="15"/>
  <c r="Y23" i="15"/>
  <c r="T33" i="15" s="1"/>
  <c r="U36" i="15" s="1"/>
  <c r="C7" i="15"/>
  <c r="B1" i="15"/>
  <c r="C1" i="15" s="1"/>
  <c r="AD64" i="15"/>
  <c r="AA68" i="15"/>
  <c r="AG37" i="15"/>
  <c r="AI37" i="15" s="1"/>
  <c r="AB58" i="15"/>
  <c r="AB62" i="15"/>
  <c r="AB65" i="15"/>
  <c r="Z82" i="15"/>
  <c r="AB37" i="15"/>
  <c r="AB46" i="15"/>
  <c r="AB49" i="15"/>
  <c r="AC56" i="15"/>
  <c r="AC70" i="15"/>
  <c r="AG81" i="15"/>
  <c r="AA81" i="15"/>
  <c r="AC81" i="15"/>
  <c r="AG87" i="15"/>
  <c r="AB87" i="15"/>
  <c r="AC87" i="15"/>
  <c r="AG55" i="15"/>
  <c r="AG64" i="15"/>
  <c r="AH64" i="15" s="1"/>
  <c r="AJ64" i="15" s="1"/>
  <c r="X40" i="15"/>
  <c r="AH70" i="15"/>
  <c r="AJ70" i="15" s="1"/>
  <c r="Y87" i="15"/>
  <c r="Y40" i="15"/>
  <c r="Z53" i="15"/>
  <c r="Z56" i="15"/>
  <c r="AG56" i="15"/>
  <c r="AH56" i="15" s="1"/>
  <c r="AJ56" i="15" s="1"/>
  <c r="Y64" i="15"/>
  <c r="Z65" i="15"/>
  <c r="Z68" i="15"/>
  <c r="Z81" i="15"/>
  <c r="AG82" i="15"/>
  <c r="AI82" i="15" s="1"/>
  <c r="AD40" i="15"/>
  <c r="Z58" i="15"/>
  <c r="Z64" i="15"/>
  <c r="AA65" i="15"/>
  <c r="AB81" i="15"/>
  <c r="AG84" i="15"/>
  <c r="AB84" i="15"/>
  <c r="X84" i="15"/>
  <c r="AC84" i="15"/>
  <c r="AD90" i="15"/>
  <c r="AG90" i="15"/>
  <c r="Z109" i="15"/>
  <c r="AD109" i="15"/>
  <c r="AC109" i="15"/>
  <c r="Y109" i="15"/>
  <c r="X116" i="15"/>
  <c r="AD118" i="15"/>
  <c r="AD108" i="15"/>
  <c r="X122" i="15"/>
  <c r="AB92" i="15"/>
  <c r="Z97" i="15"/>
  <c r="AD97" i="15"/>
  <c r="AA97" i="15"/>
  <c r="AD101" i="15"/>
  <c r="AB101" i="15"/>
  <c r="AG101" i="15"/>
  <c r="AH101" i="15" s="1"/>
  <c r="AJ101" i="15" s="1"/>
  <c r="AC101" i="15"/>
  <c r="AC102" i="15"/>
  <c r="Z101" i="15"/>
  <c r="Y106" i="15"/>
  <c r="AA101" i="15"/>
  <c r="AG110" i="15"/>
  <c r="AI110" i="15" s="1"/>
  <c r="Z113" i="15"/>
  <c r="X113" i="15"/>
  <c r="AB113" i="15"/>
  <c r="Y113" i="15"/>
  <c r="AA113" i="15"/>
  <c r="AD115" i="15"/>
  <c r="X115" i="15"/>
  <c r="AD121" i="15"/>
  <c r="X121" i="15"/>
  <c r="AB95" i="15"/>
  <c r="AA115" i="15"/>
  <c r="X123" i="15"/>
  <c r="AB123" i="15"/>
  <c r="Y123" i="15"/>
  <c r="Z119" i="15"/>
  <c r="AD119" i="15"/>
  <c r="X119" i="15"/>
  <c r="AA95" i="15"/>
  <c r="AD114" i="15"/>
  <c r="AD120" i="15"/>
  <c r="X120" i="15"/>
  <c r="AB120" i="15"/>
  <c r="Z120" i="15"/>
  <c r="AC124" i="15"/>
  <c r="AA125" i="15"/>
  <c r="AG125" i="15"/>
  <c r="AI125" i="15" s="1"/>
  <c r="Y126" i="15"/>
  <c r="AD124" i="15"/>
  <c r="Z126" i="15"/>
  <c r="AC125" i="15"/>
  <c r="AA126" i="15"/>
  <c r="Z124" i="15"/>
  <c r="AB126" i="15"/>
  <c r="AC126" i="15"/>
  <c r="X126" i="15"/>
  <c r="U127" i="14"/>
  <c r="AB127" i="14" s="1"/>
  <c r="U126" i="14"/>
  <c r="AG126" i="14" s="1"/>
  <c r="U125" i="14"/>
  <c r="AG125" i="14" s="1"/>
  <c r="U124" i="14"/>
  <c r="AG124" i="14" s="1"/>
  <c r="U123" i="14"/>
  <c r="AG123" i="14" s="1"/>
  <c r="U122" i="14"/>
  <c r="AD122" i="14" s="1"/>
  <c r="U121" i="14"/>
  <c r="AA121" i="14" s="1"/>
  <c r="U120" i="14"/>
  <c r="U119" i="14"/>
  <c r="Z119" i="14" s="1"/>
  <c r="U118" i="14"/>
  <c r="X118" i="14" s="1"/>
  <c r="U117" i="14"/>
  <c r="U116" i="14"/>
  <c r="AD116" i="14" s="1"/>
  <c r="U115" i="14"/>
  <c r="AB115" i="14" s="1"/>
  <c r="U114" i="14"/>
  <c r="AA114" i="14" s="1"/>
  <c r="U113" i="14"/>
  <c r="AB113" i="14" s="1"/>
  <c r="U112" i="14"/>
  <c r="AB112" i="14" s="1"/>
  <c r="U111" i="14"/>
  <c r="U110" i="14"/>
  <c r="U109" i="14"/>
  <c r="Y109" i="14" s="1"/>
  <c r="U108" i="14"/>
  <c r="Z108" i="14" s="1"/>
  <c r="U107" i="14"/>
  <c r="Y107" i="14" s="1"/>
  <c r="U106" i="14"/>
  <c r="AD106" i="14" s="1"/>
  <c r="U105" i="14"/>
  <c r="Z105" i="14" s="1"/>
  <c r="U104" i="14"/>
  <c r="AG104" i="14" s="1"/>
  <c r="AI104" i="14" s="1"/>
  <c r="U103" i="14"/>
  <c r="AG103" i="14" s="1"/>
  <c r="U102" i="14"/>
  <c r="AG102" i="14" s="1"/>
  <c r="U101" i="14"/>
  <c r="U100" i="14"/>
  <c r="AG100" i="14" s="1"/>
  <c r="U99" i="14"/>
  <c r="AG99" i="14" s="1"/>
  <c r="U98" i="14"/>
  <c r="AC98" i="14" s="1"/>
  <c r="U97" i="14"/>
  <c r="AD97" i="14" s="1"/>
  <c r="U96" i="14"/>
  <c r="X96" i="14" s="1"/>
  <c r="U95" i="14"/>
  <c r="X95" i="14" s="1"/>
  <c r="U94" i="14"/>
  <c r="AB94" i="14" s="1"/>
  <c r="U93" i="14"/>
  <c r="AB93" i="14" s="1"/>
  <c r="U92" i="14"/>
  <c r="AA92" i="14" s="1"/>
  <c r="U91" i="14"/>
  <c r="AC91" i="14" s="1"/>
  <c r="U90" i="14"/>
  <c r="Y90" i="14" s="1"/>
  <c r="U89" i="14"/>
  <c r="AB89" i="14" s="1"/>
  <c r="U88" i="14"/>
  <c r="Z88" i="14" s="1"/>
  <c r="U87" i="14"/>
  <c r="U86" i="14"/>
  <c r="AG86" i="14" s="1"/>
  <c r="AI86" i="14" s="1"/>
  <c r="U85" i="14"/>
  <c r="AA85" i="14" s="1"/>
  <c r="U84" i="14"/>
  <c r="Z84" i="14" s="1"/>
  <c r="U83" i="14"/>
  <c r="AG83" i="14" s="1"/>
  <c r="AI83" i="14" s="1"/>
  <c r="U82" i="14"/>
  <c r="AB82" i="14" s="1"/>
  <c r="U81" i="14"/>
  <c r="AD81" i="14" s="1"/>
  <c r="U80" i="14"/>
  <c r="AG80" i="14" s="1"/>
  <c r="U79" i="14"/>
  <c r="U78" i="14"/>
  <c r="X78" i="14" s="1"/>
  <c r="U77" i="14"/>
  <c r="Y77" i="14" s="1"/>
  <c r="U76" i="14"/>
  <c r="AA76" i="14" s="1"/>
  <c r="U75" i="14"/>
  <c r="X75" i="14" s="1"/>
  <c r="U74" i="14"/>
  <c r="AG74" i="14" s="1"/>
  <c r="U73" i="14"/>
  <c r="AD73" i="14" s="1"/>
  <c r="U72" i="14"/>
  <c r="AC72" i="14" s="1"/>
  <c r="U71" i="14"/>
  <c r="AD71" i="14" s="1"/>
  <c r="U70" i="14"/>
  <c r="AD70" i="14" s="1"/>
  <c r="U69" i="14"/>
  <c r="X69" i="14" s="1"/>
  <c r="U68" i="14"/>
  <c r="AC68" i="14" s="1"/>
  <c r="U67" i="14"/>
  <c r="Z67" i="14" s="1"/>
  <c r="U66" i="14"/>
  <c r="AA66" i="14" s="1"/>
  <c r="U65" i="14"/>
  <c r="AG65" i="14" s="1"/>
  <c r="U64" i="14"/>
  <c r="AD64" i="14" s="1"/>
  <c r="U63" i="14"/>
  <c r="Z63" i="14" s="1"/>
  <c r="U62" i="14"/>
  <c r="AA62" i="14" s="1"/>
  <c r="U61" i="14"/>
  <c r="AG61" i="14" s="1"/>
  <c r="AH61" i="14" s="1"/>
  <c r="AJ61" i="14" s="1"/>
  <c r="U60" i="14"/>
  <c r="AG60" i="14" s="1"/>
  <c r="U59" i="14"/>
  <c r="AC59" i="14" s="1"/>
  <c r="U58" i="14"/>
  <c r="AG58" i="14" s="1"/>
  <c r="U57" i="14"/>
  <c r="AB57" i="14" s="1"/>
  <c r="U56" i="14"/>
  <c r="AD56" i="14" s="1"/>
  <c r="U55" i="14"/>
  <c r="U54" i="14"/>
  <c r="AA54" i="14" s="1"/>
  <c r="U53" i="14"/>
  <c r="AC53" i="14" s="1"/>
  <c r="U52" i="14"/>
  <c r="AD52" i="14" s="1"/>
  <c r="U51" i="14"/>
  <c r="Z51" i="14" s="1"/>
  <c r="U50" i="14"/>
  <c r="Y50" i="14" s="1"/>
  <c r="U49" i="14"/>
  <c r="Z49" i="14" s="1"/>
  <c r="U48" i="14"/>
  <c r="U47" i="14"/>
  <c r="Y47" i="14" s="1"/>
  <c r="U46" i="14"/>
  <c r="AC46" i="14" s="1"/>
  <c r="U45" i="14"/>
  <c r="U44" i="14"/>
  <c r="Y44" i="14" s="1"/>
  <c r="U43" i="14"/>
  <c r="AA43" i="14" s="1"/>
  <c r="U42" i="14"/>
  <c r="X42" i="14" s="1"/>
  <c r="U41" i="14"/>
  <c r="Z41" i="14" s="1"/>
  <c r="U40" i="14"/>
  <c r="Y40" i="14" s="1"/>
  <c r="U39" i="14"/>
  <c r="AC39" i="14" s="1"/>
  <c r="U38" i="14"/>
  <c r="AB38" i="14" s="1"/>
  <c r="AI84" i="15"/>
  <c r="AH84" i="15"/>
  <c r="AJ84" i="15" s="1"/>
  <c r="AH90" i="15"/>
  <c r="AJ90" i="15" s="1"/>
  <c r="AI90" i="15"/>
  <c r="AI126" i="15"/>
  <c r="AH126" i="15"/>
  <c r="AJ126" i="15" s="1"/>
  <c r="AH110" i="15"/>
  <c r="AJ110" i="15" s="1"/>
  <c r="AH125" i="15"/>
  <c r="AJ125" i="15" s="1"/>
  <c r="AC106" i="14"/>
  <c r="Z107" i="15" l="1"/>
  <c r="X92" i="15"/>
  <c r="AI56" i="15"/>
  <c r="AA104" i="15"/>
  <c r="AB104" i="15"/>
  <c r="Z121" i="15"/>
  <c r="X93" i="15"/>
  <c r="AD92" i="15"/>
  <c r="AG116" i="15"/>
  <c r="AG65" i="15"/>
  <c r="AI65" i="15" s="1"/>
  <c r="X65" i="15"/>
  <c r="AC43" i="15"/>
  <c r="AB43" i="15"/>
  <c r="AB59" i="15"/>
  <c r="AA62" i="15"/>
  <c r="Z57" i="15"/>
  <c r="Y74" i="15"/>
  <c r="Z80" i="15"/>
  <c r="X83" i="15"/>
  <c r="AD85" i="15"/>
  <c r="AC104" i="15"/>
  <c r="Y121" i="15"/>
  <c r="Y80" i="14"/>
  <c r="AD125" i="15"/>
  <c r="AB125" i="15"/>
  <c r="AC121" i="15"/>
  <c r="X104" i="15"/>
  <c r="AC108" i="15"/>
  <c r="AC93" i="15"/>
  <c r="Y116" i="15"/>
  <c r="Y52" i="15"/>
  <c r="X55" i="15"/>
  <c r="AB88" i="15"/>
  <c r="AB50" i="15"/>
  <c r="Z74" i="15"/>
  <c r="Z83" i="15"/>
  <c r="AG85" i="15"/>
  <c r="AI85" i="15" s="1"/>
  <c r="AB109" i="15"/>
  <c r="AG113" i="15"/>
  <c r="X92" i="14"/>
  <c r="X125" i="15"/>
  <c r="AD104" i="15"/>
  <c r="AB98" i="15"/>
  <c r="AB93" i="15"/>
  <c r="AA112" i="15"/>
  <c r="AC116" i="15"/>
  <c r="AH83" i="15"/>
  <c r="AJ83" i="15" s="1"/>
  <c r="Y49" i="15"/>
  <c r="AD49" i="15"/>
  <c r="Z85" i="15"/>
  <c r="AA49" i="15"/>
  <c r="AB74" i="15"/>
  <c r="X57" i="15"/>
  <c r="Z116" i="14"/>
  <c r="AG108" i="15"/>
  <c r="Z112" i="15"/>
  <c r="AB116" i="15"/>
  <c r="AA43" i="15"/>
  <c r="Z39" i="15"/>
  <c r="Y43" i="15"/>
  <c r="AD74" i="15"/>
  <c r="X79" i="15"/>
  <c r="AA71" i="15"/>
  <c r="Y69" i="14"/>
  <c r="X94" i="15"/>
  <c r="Y102" i="15"/>
  <c r="Z102" i="15"/>
  <c r="Y112" i="15"/>
  <c r="AC112" i="15"/>
  <c r="AB112" i="15"/>
  <c r="AB118" i="15"/>
  <c r="AI41" i="15"/>
  <c r="X37" i="15"/>
  <c r="Y88" i="15"/>
  <c r="AA53" i="15"/>
  <c r="AD39" i="15"/>
  <c r="AB41" i="15"/>
  <c r="X47" i="15"/>
  <c r="Y59" i="15"/>
  <c r="AI71" i="15"/>
  <c r="X80" i="15"/>
  <c r="AG80" i="15"/>
  <c r="AH80" i="15" s="1"/>
  <c r="AJ80" i="15" s="1"/>
  <c r="AG104" i="15"/>
  <c r="AH104" i="15" s="1"/>
  <c r="AJ104" i="15" s="1"/>
  <c r="AE125" i="15"/>
  <c r="AF125" i="15" s="1"/>
  <c r="AG51" i="15"/>
  <c r="AD80" i="15"/>
  <c r="Z98" i="15"/>
  <c r="AG112" i="15"/>
  <c r="AA108" i="15"/>
  <c r="Y38" i="15"/>
  <c r="Z37" i="15"/>
  <c r="Y37" i="15"/>
  <c r="AI39" i="15"/>
  <c r="AC51" i="15"/>
  <c r="AC71" i="15"/>
  <c r="Y80" i="15"/>
  <c r="AE80" i="15" s="1"/>
  <c r="AF80" i="15" s="1"/>
  <c r="AA102" i="15"/>
  <c r="X102" i="15"/>
  <c r="X98" i="15"/>
  <c r="AC91" i="15"/>
  <c r="X112" i="15"/>
  <c r="AG118" i="15"/>
  <c r="Z88" i="15"/>
  <c r="AB55" i="15"/>
  <c r="AD88" i="15"/>
  <c r="Y42" i="15"/>
  <c r="Y45" i="15"/>
  <c r="X51" i="15"/>
  <c r="X71" i="15"/>
  <c r="AA80" i="15"/>
  <c r="AA98" i="15"/>
  <c r="Y114" i="15"/>
  <c r="AG102" i="15"/>
  <c r="AD98" i="15"/>
  <c r="AA88" i="15"/>
  <c r="X49" i="15"/>
  <c r="AC88" i="15"/>
  <c r="AC53" i="15"/>
  <c r="AG49" i="15"/>
  <c r="AG42" i="15"/>
  <c r="AI42" i="15" s="1"/>
  <c r="AB51" i="15"/>
  <c r="AB57" i="15"/>
  <c r="Y71" i="15"/>
  <c r="AC80" i="15"/>
  <c r="AC90" i="15"/>
  <c r="AG98" i="15"/>
  <c r="AG115" i="14"/>
  <c r="AI115" i="14" s="1"/>
  <c r="AB104" i="14"/>
  <c r="AA103" i="14"/>
  <c r="Z115" i="14"/>
  <c r="Y103" i="14"/>
  <c r="AC127" i="14"/>
  <c r="AD104" i="14"/>
  <c r="AD103" i="14"/>
  <c r="Y93" i="14"/>
  <c r="AG106" i="14"/>
  <c r="AH106" i="14" s="1"/>
  <c r="AJ106" i="14" s="1"/>
  <c r="X103" i="14"/>
  <c r="X104" i="14"/>
  <c r="AD102" i="14"/>
  <c r="Z104" i="14"/>
  <c r="Z127" i="14"/>
  <c r="AD98" i="14"/>
  <c r="Z124" i="14"/>
  <c r="X126" i="14"/>
  <c r="AB43" i="14"/>
  <c r="Z91" i="14"/>
  <c r="Y127" i="14"/>
  <c r="AB77" i="14"/>
  <c r="AG44" i="14"/>
  <c r="AH44" i="14" s="1"/>
  <c r="AJ44" i="14" s="1"/>
  <c r="AB52" i="14"/>
  <c r="AG53" i="14"/>
  <c r="AH53" i="14" s="1"/>
  <c r="AJ53" i="14" s="1"/>
  <c r="Z93" i="14"/>
  <c r="AC43" i="14"/>
  <c r="AD44" i="14"/>
  <c r="Y104" i="14"/>
  <c r="Y56" i="14"/>
  <c r="AB83" i="14"/>
  <c r="AA104" i="14"/>
  <c r="AA69" i="14"/>
  <c r="AC124" i="14"/>
  <c r="Y124" i="14"/>
  <c r="AB103" i="14"/>
  <c r="AB53" i="14"/>
  <c r="Z64" i="14"/>
  <c r="Z125" i="14"/>
  <c r="AB64" i="14"/>
  <c r="AA124" i="14"/>
  <c r="X124" i="14"/>
  <c r="AB124" i="14"/>
  <c r="AD124" i="14"/>
  <c r="AB44" i="14"/>
  <c r="Z43" i="14"/>
  <c r="Y106" i="14"/>
  <c r="AC95" i="14"/>
  <c r="X106" i="14"/>
  <c r="X43" i="14"/>
  <c r="AD95" i="14"/>
  <c r="AB62" i="14"/>
  <c r="X94" i="14"/>
  <c r="Y95" i="14"/>
  <c r="AB105" i="14"/>
  <c r="Z106" i="14"/>
  <c r="Z95" i="14"/>
  <c r="AD94" i="14"/>
  <c r="AA106" i="14"/>
  <c r="AA95" i="14"/>
  <c r="AD105" i="14"/>
  <c r="Z61" i="14"/>
  <c r="AB95" i="14"/>
  <c r="AG105" i="14"/>
  <c r="AB67" i="14"/>
  <c r="AD83" i="14"/>
  <c r="AD118" i="14"/>
  <c r="Z73" i="14"/>
  <c r="Z52" i="14"/>
  <c r="AA83" i="14"/>
  <c r="X83" i="14"/>
  <c r="X105" i="14"/>
  <c r="AG95" i="14"/>
  <c r="AH95" i="14" s="1"/>
  <c r="AJ95" i="14" s="1"/>
  <c r="AB106" i="14"/>
  <c r="Z40" i="14"/>
  <c r="AC83" i="14"/>
  <c r="Z109" i="14"/>
  <c r="X86" i="14"/>
  <c r="Z76" i="14"/>
  <c r="AA51" i="14"/>
  <c r="X63" i="14"/>
  <c r="AC51" i="14"/>
  <c r="AD84" i="14"/>
  <c r="AD119" i="14"/>
  <c r="AD63" i="14"/>
  <c r="AB51" i="14"/>
  <c r="AA64" i="14"/>
  <c r="AB96" i="14"/>
  <c r="Y64" i="14"/>
  <c r="AG109" i="14"/>
  <c r="AH109" i="14" s="1"/>
  <c r="AJ109" i="14" s="1"/>
  <c r="Z96" i="14"/>
  <c r="X60" i="14"/>
  <c r="AG51" i="14"/>
  <c r="AH51" i="14" s="1"/>
  <c r="AJ51" i="14" s="1"/>
  <c r="X53" i="14"/>
  <c r="AB86" i="14"/>
  <c r="Y84" i="14"/>
  <c r="Y98" i="14"/>
  <c r="Z123" i="14"/>
  <c r="AG62" i="14"/>
  <c r="AI62" i="14" s="1"/>
  <c r="Z62" i="14"/>
  <c r="AD53" i="14"/>
  <c r="Z74" i="14"/>
  <c r="Z100" i="14"/>
  <c r="X88" i="14"/>
  <c r="AC96" i="14"/>
  <c r="AC60" i="14"/>
  <c r="AB60" i="14"/>
  <c r="AC86" i="14"/>
  <c r="AA63" i="14"/>
  <c r="X74" i="14"/>
  <c r="AG64" i="14"/>
  <c r="AH64" i="14" s="1"/>
  <c r="AJ64" i="14" s="1"/>
  <c r="Z50" i="14"/>
  <c r="AC122" i="14"/>
  <c r="X62" i="14"/>
  <c r="AB122" i="14"/>
  <c r="Y53" i="14"/>
  <c r="X109" i="14"/>
  <c r="AA112" i="14"/>
  <c r="AA100" i="14"/>
  <c r="AA52" i="14"/>
  <c r="AG52" i="14"/>
  <c r="AI52" i="14" s="1"/>
  <c r="AC64" i="14"/>
  <c r="X64" i="14"/>
  <c r="AD96" i="14"/>
  <c r="X127" i="14"/>
  <c r="AD109" i="14"/>
  <c r="AC112" i="14"/>
  <c r="AA98" i="14"/>
  <c r="AC105" i="14"/>
  <c r="AB41" i="14"/>
  <c r="AG50" i="14"/>
  <c r="AH50" i="14" s="1"/>
  <c r="AJ50" i="14" s="1"/>
  <c r="Y42" i="14"/>
  <c r="Y51" i="14"/>
  <c r="AC42" i="14"/>
  <c r="AC62" i="14"/>
  <c r="Y63" i="14"/>
  <c r="AG75" i="14"/>
  <c r="AH75" i="14" s="1"/>
  <c r="AJ75" i="14" s="1"/>
  <c r="AD86" i="14"/>
  <c r="AA109" i="14"/>
  <c r="AD60" i="14"/>
  <c r="Y96" i="14"/>
  <c r="AA60" i="14"/>
  <c r="AD74" i="14"/>
  <c r="AA122" i="14"/>
  <c r="AD123" i="14"/>
  <c r="Z98" i="14"/>
  <c r="AA50" i="14"/>
  <c r="AA40" i="14"/>
  <c r="Z42" i="14"/>
  <c r="X51" i="14"/>
  <c r="AB80" i="14"/>
  <c r="AD115" i="14"/>
  <c r="AD126" i="14"/>
  <c r="AG98" i="14"/>
  <c r="AH98" i="14" s="1"/>
  <c r="AJ98" i="14" s="1"/>
  <c r="AG96" i="14"/>
  <c r="AD80" i="14"/>
  <c r="AA105" i="14"/>
  <c r="AG92" i="14"/>
  <c r="AI92" i="14" s="1"/>
  <c r="AB42" i="14"/>
  <c r="AG42" i="14"/>
  <c r="AH42" i="14" s="1"/>
  <c r="AJ42" i="14" s="1"/>
  <c r="AA127" i="14"/>
  <c r="AD46" i="14"/>
  <c r="Y115" i="14"/>
  <c r="Z86" i="14"/>
  <c r="AH100" i="14"/>
  <c r="AJ100" i="14" s="1"/>
  <c r="AI100" i="14"/>
  <c r="AI99" i="14"/>
  <c r="AH99" i="14"/>
  <c r="AJ99" i="14" s="1"/>
  <c r="AB66" i="14"/>
  <c r="Z47" i="14"/>
  <c r="AB50" i="14"/>
  <c r="AA42" i="14"/>
  <c r="AD42" i="14"/>
  <c r="AC115" i="14"/>
  <c r="Z80" i="14"/>
  <c r="AG114" i="14"/>
  <c r="AI114" i="14" s="1"/>
  <c r="AA91" i="14"/>
  <c r="X113" i="14"/>
  <c r="AB70" i="14"/>
  <c r="AD91" i="14"/>
  <c r="Z60" i="14"/>
  <c r="Y60" i="14"/>
  <c r="X50" i="14"/>
  <c r="Z38" i="14"/>
  <c r="AC94" i="14"/>
  <c r="X40" i="14"/>
  <c r="Y46" i="14"/>
  <c r="AC82" i="14"/>
  <c r="AA82" i="14"/>
  <c r="AG70" i="14"/>
  <c r="AH70" i="14" s="1"/>
  <c r="AJ70" i="14" s="1"/>
  <c r="AA70" i="14"/>
  <c r="AD40" i="14"/>
  <c r="AG46" i="14"/>
  <c r="AI46" i="14" s="1"/>
  <c r="AA74" i="14"/>
  <c r="Z113" i="14"/>
  <c r="Z82" i="14"/>
  <c r="AC80" i="14"/>
  <c r="AC114" i="14"/>
  <c r="AC57" i="14"/>
  <c r="X57" i="14"/>
  <c r="AH104" i="14"/>
  <c r="AJ104" i="14" s="1"/>
  <c r="Y91" i="14"/>
  <c r="AC113" i="14"/>
  <c r="AI53" i="14"/>
  <c r="Y82" i="14"/>
  <c r="Y71" i="14"/>
  <c r="AD113" i="14"/>
  <c r="AA113" i="14"/>
  <c r="AD82" i="14"/>
  <c r="AA80" i="14"/>
  <c r="X56" i="14"/>
  <c r="AD50" i="14"/>
  <c r="Y74" i="14"/>
  <c r="AG59" i="14"/>
  <c r="AH59" i="14" s="1"/>
  <c r="AJ59" i="14" s="1"/>
  <c r="AH83" i="14"/>
  <c r="AJ83" i="14" s="1"/>
  <c r="Y94" i="14"/>
  <c r="AG82" i="14"/>
  <c r="AH82" i="14" s="1"/>
  <c r="AJ82" i="14" s="1"/>
  <c r="AC69" i="14"/>
  <c r="AB69" i="14"/>
  <c r="AG71" i="14"/>
  <c r="AD67" i="14"/>
  <c r="AA46" i="14"/>
  <c r="AB74" i="14"/>
  <c r="AB49" i="14"/>
  <c r="AG113" i="14"/>
  <c r="AH113" i="14" s="1"/>
  <c r="AJ113" i="14" s="1"/>
  <c r="AA71" i="14"/>
  <c r="X44" i="14"/>
  <c r="AG56" i="14"/>
  <c r="AD114" i="14"/>
  <c r="Y113" i="14"/>
  <c r="AG91" i="14"/>
  <c r="AI91" i="14" s="1"/>
  <c r="AH86" i="14"/>
  <c r="AJ86" i="14" s="1"/>
  <c r="AA94" i="14"/>
  <c r="AB63" i="14"/>
  <c r="X80" i="14"/>
  <c r="AC70" i="14"/>
  <c r="Y92" i="14"/>
  <c r="AC74" i="14"/>
  <c r="AB56" i="14"/>
  <c r="X82" i="14"/>
  <c r="AB91" i="14"/>
  <c r="AC56" i="14"/>
  <c r="AI116" i="15"/>
  <c r="AH116" i="15"/>
  <c r="AJ116" i="15" s="1"/>
  <c r="Y97" i="14"/>
  <c r="AG55" i="14"/>
  <c r="AC55" i="14"/>
  <c r="AB55" i="14"/>
  <c r="AA55" i="14"/>
  <c r="Y55" i="14"/>
  <c r="AI65" i="14"/>
  <c r="AH65" i="14"/>
  <c r="AJ65" i="14" s="1"/>
  <c r="AC76" i="14"/>
  <c r="Y76" i="14"/>
  <c r="AD76" i="14"/>
  <c r="AB88" i="14"/>
  <c r="Y88" i="14"/>
  <c r="AG88" i="14"/>
  <c r="AC88" i="14"/>
  <c r="AA88" i="14"/>
  <c r="AD110" i="14"/>
  <c r="Z110" i="14"/>
  <c r="X110" i="14"/>
  <c r="Y110" i="14"/>
  <c r="AA110" i="14"/>
  <c r="AA105" i="15"/>
  <c r="AB105" i="15"/>
  <c r="Z105" i="15"/>
  <c r="AD105" i="15"/>
  <c r="X105" i="15"/>
  <c r="AI87" i="15"/>
  <c r="AH87" i="15"/>
  <c r="AJ87" i="15" s="1"/>
  <c r="AG96" i="15"/>
  <c r="AI96" i="15" s="1"/>
  <c r="X96" i="15"/>
  <c r="Z96" i="15"/>
  <c r="AG48" i="15"/>
  <c r="AD48" i="15"/>
  <c r="AA48" i="15"/>
  <c r="Z48" i="15"/>
  <c r="Y48" i="15"/>
  <c r="AC48" i="15"/>
  <c r="AH67" i="15"/>
  <c r="AJ67" i="15" s="1"/>
  <c r="X89" i="14"/>
  <c r="AC89" i="14"/>
  <c r="AG89" i="14"/>
  <c r="AH89" i="14" s="1"/>
  <c r="AJ89" i="14" s="1"/>
  <c r="AA89" i="14"/>
  <c r="AD89" i="14"/>
  <c r="Y89" i="14"/>
  <c r="AI53" i="15"/>
  <c r="AH53" i="15"/>
  <c r="AJ53" i="15" s="1"/>
  <c r="AG61" i="15"/>
  <c r="AA61" i="15"/>
  <c r="AD61" i="15"/>
  <c r="AC61" i="15"/>
  <c r="AG76" i="14"/>
  <c r="AB108" i="14"/>
  <c r="AD45" i="14"/>
  <c r="Y45" i="14"/>
  <c r="AG45" i="14"/>
  <c r="AA45" i="14"/>
  <c r="Z45" i="14"/>
  <c r="AC45" i="14"/>
  <c r="AB45" i="14"/>
  <c r="AC78" i="14"/>
  <c r="AB78" i="14"/>
  <c r="AA78" i="14"/>
  <c r="Z90" i="14"/>
  <c r="X90" i="14"/>
  <c r="AC111" i="15"/>
  <c r="AH55" i="15"/>
  <c r="AJ55" i="15" s="1"/>
  <c r="AI55" i="15"/>
  <c r="AI81" i="15"/>
  <c r="AH81" i="15"/>
  <c r="AJ81" i="15" s="1"/>
  <c r="AB61" i="15"/>
  <c r="AC62" i="15"/>
  <c r="AD62" i="15"/>
  <c r="Y62" i="15"/>
  <c r="AD76" i="15"/>
  <c r="Y76" i="15"/>
  <c r="AC76" i="15"/>
  <c r="AA76" i="15"/>
  <c r="X76" i="15"/>
  <c r="Z76" i="15"/>
  <c r="AA123" i="15"/>
  <c r="AD123" i="15"/>
  <c r="AG123" i="15"/>
  <c r="Z123" i="15"/>
  <c r="AC123" i="15"/>
  <c r="AC87" i="14"/>
  <c r="AA87" i="14"/>
  <c r="Z65" i="14"/>
  <c r="Y65" i="14"/>
  <c r="AB99" i="14"/>
  <c r="Y99" i="14"/>
  <c r="X99" i="14"/>
  <c r="Z111" i="14"/>
  <c r="AC111" i="14"/>
  <c r="AD111" i="14"/>
  <c r="AA111" i="14"/>
  <c r="Z66" i="14"/>
  <c r="Y66" i="14"/>
  <c r="AD66" i="14"/>
  <c r="AC66" i="14"/>
  <c r="X66" i="14"/>
  <c r="AG66" i="14"/>
  <c r="AB76" i="14"/>
  <c r="Z89" i="14"/>
  <c r="Z121" i="14"/>
  <c r="AC67" i="14"/>
  <c r="AA67" i="14"/>
  <c r="Y67" i="14"/>
  <c r="AG67" i="14"/>
  <c r="AB79" i="14"/>
  <c r="AG79" i="14"/>
  <c r="AA79" i="14"/>
  <c r="Z79" i="14"/>
  <c r="Z61" i="15"/>
  <c r="AA91" i="15"/>
  <c r="Z91" i="15"/>
  <c r="AD91" i="15"/>
  <c r="AB91" i="15"/>
  <c r="Y91" i="15"/>
  <c r="AD75" i="14"/>
  <c r="Y75" i="14"/>
  <c r="AA75" i="14"/>
  <c r="AB75" i="14"/>
  <c r="AC75" i="14"/>
  <c r="AH65" i="15"/>
  <c r="AJ65" i="15" s="1"/>
  <c r="Y48" i="14"/>
  <c r="AB48" i="14"/>
  <c r="AG48" i="14"/>
  <c r="AA48" i="14"/>
  <c r="AD48" i="14"/>
  <c r="Z48" i="14"/>
  <c r="X48" i="14"/>
  <c r="Y61" i="15"/>
  <c r="AG44" i="15"/>
  <c r="AI44" i="15" s="1"/>
  <c r="AD44" i="15"/>
  <c r="Z44" i="15"/>
  <c r="X44" i="15"/>
  <c r="AA111" i="15"/>
  <c r="AB111" i="15"/>
  <c r="Y111" i="15"/>
  <c r="Z120" i="14"/>
  <c r="AC120" i="14"/>
  <c r="X120" i="14"/>
  <c r="Y57" i="14"/>
  <c r="AA57" i="14"/>
  <c r="AD57" i="14"/>
  <c r="Z57" i="14"/>
  <c r="AG57" i="14"/>
  <c r="AB96" i="15"/>
  <c r="AC99" i="15"/>
  <c r="AB99" i="15"/>
  <c r="Z99" i="15"/>
  <c r="Y99" i="15"/>
  <c r="AD99" i="15"/>
  <c r="AG99" i="15"/>
  <c r="AG110" i="14"/>
  <c r="AG107" i="14"/>
  <c r="AC49" i="14"/>
  <c r="Y49" i="14"/>
  <c r="AG117" i="15"/>
  <c r="AA117" i="15"/>
  <c r="AD117" i="15"/>
  <c r="X117" i="15"/>
  <c r="AC117" i="15"/>
  <c r="AB117" i="15"/>
  <c r="Z117" i="15"/>
  <c r="Y117" i="15"/>
  <c r="AB97" i="14"/>
  <c r="Z97" i="14"/>
  <c r="AA97" i="14"/>
  <c r="AA96" i="15"/>
  <c r="X111" i="14"/>
  <c r="AD99" i="14"/>
  <c r="X76" i="14"/>
  <c r="X45" i="14"/>
  <c r="AC110" i="14"/>
  <c r="AC99" i="14"/>
  <c r="X49" i="14"/>
  <c r="AH62" i="15"/>
  <c r="AJ62" i="15" s="1"/>
  <c r="AG90" i="14"/>
  <c r="AC38" i="14"/>
  <c r="X38" i="14"/>
  <c r="Y38" i="14"/>
  <c r="AG38" i="14"/>
  <c r="AD38" i="14"/>
  <c r="AC117" i="14"/>
  <c r="Y117" i="14"/>
  <c r="Z117" i="14"/>
  <c r="X117" i="14"/>
  <c r="AA117" i="14"/>
  <c r="AG117" i="14"/>
  <c r="AI117" i="14" s="1"/>
  <c r="X61" i="15"/>
  <c r="AC67" i="15"/>
  <c r="Z67" i="15"/>
  <c r="Y67" i="15"/>
  <c r="AB67" i="15"/>
  <c r="AD67" i="15"/>
  <c r="X67" i="15"/>
  <c r="Z107" i="14"/>
  <c r="X107" i="14"/>
  <c r="AG69" i="15"/>
  <c r="AI69" i="15" s="1"/>
  <c r="AD69" i="15"/>
  <c r="X69" i="15"/>
  <c r="AI101" i="15"/>
  <c r="AI50" i="15"/>
  <c r="AH50" i="15"/>
  <c r="AJ50" i="15" s="1"/>
  <c r="AG78" i="15"/>
  <c r="AI78" i="15" s="1"/>
  <c r="AA78" i="15"/>
  <c r="Z78" i="15"/>
  <c r="AA99" i="14"/>
  <c r="AB110" i="14"/>
  <c r="AD88" i="14"/>
  <c r="Z99" i="14"/>
  <c r="AC48" i="14"/>
  <c r="AD90" i="14"/>
  <c r="Z75" i="14"/>
  <c r="AG118" i="14"/>
  <c r="Y118" i="14"/>
  <c r="AC118" i="14"/>
  <c r="AA118" i="14"/>
  <c r="AB118" i="14"/>
  <c r="Z118" i="14"/>
  <c r="AH85" i="15"/>
  <c r="AJ85" i="15" s="1"/>
  <c r="Y44" i="15"/>
  <c r="AB40" i="15"/>
  <c r="AE40" i="15" s="1"/>
  <c r="AF40" i="15" s="1"/>
  <c r="AG40" i="15"/>
  <c r="Z55" i="15"/>
  <c r="AD50" i="15"/>
  <c r="X112" i="14"/>
  <c r="AB98" i="14"/>
  <c r="Z92" i="14"/>
  <c r="Y81" i="14"/>
  <c r="AA119" i="14"/>
  <c r="AA84" i="14"/>
  <c r="AD41" i="14"/>
  <c r="AC50" i="14"/>
  <c r="AG112" i="14"/>
  <c r="AH112" i="14" s="1"/>
  <c r="AJ112" i="14" s="1"/>
  <c r="Y110" i="15"/>
  <c r="AG59" i="15"/>
  <c r="AD43" i="15"/>
  <c r="X56" i="15"/>
  <c r="Y70" i="15"/>
  <c r="AB56" i="15"/>
  <c r="AA37" i="15"/>
  <c r="AD37" i="15"/>
  <c r="AC55" i="15"/>
  <c r="AC60" i="15"/>
  <c r="Y63" i="15"/>
  <c r="AA83" i="15"/>
  <c r="AG106" i="15"/>
  <c r="AB83" i="15"/>
  <c r="Z63" i="15"/>
  <c r="AD62" i="14"/>
  <c r="AB92" i="14"/>
  <c r="AG63" i="14"/>
  <c r="AI63" i="14" s="1"/>
  <c r="AC109" i="14"/>
  <c r="AG127" i="14"/>
  <c r="Y62" i="14"/>
  <c r="Z83" i="14"/>
  <c r="Z94" i="14"/>
  <c r="AD51" i="14"/>
  <c r="Y119" i="15"/>
  <c r="AG93" i="15"/>
  <c r="X109" i="15"/>
  <c r="AE109" i="15" s="1"/>
  <c r="AF109" i="15" s="1"/>
  <c r="Y79" i="15"/>
  <c r="Y58" i="15"/>
  <c r="X53" i="15"/>
  <c r="X88" i="15"/>
  <c r="AD58" i="15"/>
  <c r="AC59" i="15"/>
  <c r="AB53" i="15"/>
  <c r="AC85" i="15"/>
  <c r="AD56" i="15"/>
  <c r="AC39" i="15"/>
  <c r="AD41" i="15"/>
  <c r="Y56" i="15"/>
  <c r="Y60" i="15"/>
  <c r="AA63" i="15"/>
  <c r="X70" i="15"/>
  <c r="AE70" i="15" s="1"/>
  <c r="AF70" i="15" s="1"/>
  <c r="AD79" i="15"/>
  <c r="AD81" i="15"/>
  <c r="AE81" i="15" s="1"/>
  <c r="AF81" i="15" s="1"/>
  <c r="Y93" i="15"/>
  <c r="AC97" i="15"/>
  <c r="Z59" i="15"/>
  <c r="AH37" i="15"/>
  <c r="AJ37" i="15" s="1"/>
  <c r="AA56" i="14"/>
  <c r="AG94" i="14"/>
  <c r="AH94" i="14" s="1"/>
  <c r="AJ94" i="14" s="1"/>
  <c r="AG75" i="15"/>
  <c r="AI75" i="15" s="1"/>
  <c r="X52" i="15"/>
  <c r="AA52" i="15"/>
  <c r="AC58" i="15"/>
  <c r="Y85" i="15"/>
  <c r="AD55" i="15"/>
  <c r="Z60" i="15"/>
  <c r="AD63" i="15"/>
  <c r="Z70" i="15"/>
  <c r="AA93" i="15"/>
  <c r="AG120" i="15"/>
  <c r="AC123" i="14"/>
  <c r="Z56" i="14"/>
  <c r="AC44" i="14"/>
  <c r="AA70" i="15"/>
  <c r="AG52" i="15"/>
  <c r="AI52" i="15" s="1"/>
  <c r="AB70" i="15"/>
  <c r="AD53" i="15"/>
  <c r="Y39" i="15"/>
  <c r="AA60" i="15"/>
  <c r="AI63" i="15"/>
  <c r="AI79" i="15"/>
  <c r="AD93" i="15"/>
  <c r="Y98" i="15"/>
  <c r="Y104" i="15"/>
  <c r="X123" i="14"/>
  <c r="X98" i="14"/>
  <c r="AB109" i="14"/>
  <c r="Y123" i="14"/>
  <c r="Y55" i="15"/>
  <c r="AC40" i="15"/>
  <c r="AD60" i="15"/>
  <c r="AA123" i="14"/>
  <c r="Z44" i="14"/>
  <c r="AB59" i="14"/>
  <c r="AB123" i="14"/>
  <c r="AA44" i="14"/>
  <c r="X87" i="15"/>
  <c r="AA42" i="15"/>
  <c r="Y57" i="15"/>
  <c r="AD84" i="15"/>
  <c r="AE84" i="15" s="1"/>
  <c r="AF84" i="15" s="1"/>
  <c r="AG109" i="15"/>
  <c r="AC114" i="15"/>
  <c r="AA120" i="15"/>
  <c r="AE120" i="15" s="1"/>
  <c r="AF120" i="15" s="1"/>
  <c r="AI60" i="14"/>
  <c r="AH60" i="14"/>
  <c r="AJ60" i="14" s="1"/>
  <c r="AI102" i="14"/>
  <c r="AH102" i="14"/>
  <c r="AJ102" i="14" s="1"/>
  <c r="AI124" i="14"/>
  <c r="AH124" i="14"/>
  <c r="AJ124" i="14" s="1"/>
  <c r="AI125" i="14"/>
  <c r="AH125" i="14"/>
  <c r="AJ125" i="14" s="1"/>
  <c r="AH123" i="14"/>
  <c r="AJ123" i="14" s="1"/>
  <c r="AI123" i="14"/>
  <c r="AI74" i="14"/>
  <c r="AH74" i="14"/>
  <c r="AJ74" i="14" s="1"/>
  <c r="AI61" i="14"/>
  <c r="Y125" i="14"/>
  <c r="AD125" i="14"/>
  <c r="AG68" i="14"/>
  <c r="AD54" i="14"/>
  <c r="AB73" i="14"/>
  <c r="AG47" i="14"/>
  <c r="AG116" i="14"/>
  <c r="AI116" i="14" s="1"/>
  <c r="AC77" i="14"/>
  <c r="AB61" i="14"/>
  <c r="Y39" i="14"/>
  <c r="X39" i="14"/>
  <c r="Z54" i="14"/>
  <c r="AB39" i="14"/>
  <c r="AC121" i="14"/>
  <c r="AC108" i="14"/>
  <c r="Z59" i="14"/>
  <c r="Y86" i="14"/>
  <c r="Y108" i="14"/>
  <c r="AG77" i="14"/>
  <c r="AC61" i="14"/>
  <c r="AC47" i="14"/>
  <c r="AG81" i="14"/>
  <c r="AD39" i="14"/>
  <c r="X121" i="14"/>
  <c r="X68" i="14"/>
  <c r="AA47" i="14"/>
  <c r="AA125" i="14"/>
  <c r="AD121" i="14"/>
  <c r="AD108" i="14"/>
  <c r="AB81" i="14"/>
  <c r="AD68" i="14"/>
  <c r="AC54" i="14"/>
  <c r="X47" i="14"/>
  <c r="Y116" i="14"/>
  <c r="X116" i="14"/>
  <c r="X77" i="14"/>
  <c r="AA61" i="14"/>
  <c r="Z39" i="14"/>
  <c r="AA58" i="14"/>
  <c r="Y121" i="14"/>
  <c r="AC73" i="14"/>
  <c r="AA73" i="14"/>
  <c r="AG54" i="14"/>
  <c r="AA68" i="14"/>
  <c r="AA59" i="14"/>
  <c r="X54" i="14"/>
  <c r="Z85" i="14"/>
  <c r="AA38" i="14"/>
  <c r="AA53" i="14"/>
  <c r="AC63" i="14"/>
  <c r="Y83" i="14"/>
  <c r="AA96" i="14"/>
  <c r="AD127" i="14"/>
  <c r="Y68" i="14"/>
  <c r="AC116" i="14"/>
  <c r="X81" i="14"/>
  <c r="Z68" i="14"/>
  <c r="AD47" i="14"/>
  <c r="AA116" i="14"/>
  <c r="AB116" i="14"/>
  <c r="AD77" i="14"/>
  <c r="AD61" i="14"/>
  <c r="AA39" i="14"/>
  <c r="AB121" i="14"/>
  <c r="Y54" i="14"/>
  <c r="AB68" i="14"/>
  <c r="AA77" i="14"/>
  <c r="Z77" i="14"/>
  <c r="X61" i="14"/>
  <c r="AG39" i="14"/>
  <c r="AG121" i="14"/>
  <c r="AA86" i="14"/>
  <c r="AC85" i="14"/>
  <c r="Y70" i="14"/>
  <c r="AA41" i="14"/>
  <c r="X108" i="14"/>
  <c r="AA90" i="14"/>
  <c r="Z53" i="14"/>
  <c r="AB47" i="14"/>
  <c r="AB54" i="14"/>
  <c r="Y61" i="14"/>
  <c r="X73" i="14"/>
  <c r="AH58" i="14"/>
  <c r="AJ58" i="14" s="1"/>
  <c r="AI58" i="14"/>
  <c r="AH126" i="14"/>
  <c r="AJ126" i="14" s="1"/>
  <c r="AI126" i="14"/>
  <c r="AB119" i="14"/>
  <c r="Y119" i="14"/>
  <c r="X119" i="14"/>
  <c r="AC126" i="14"/>
  <c r="AA126" i="14"/>
  <c r="Z126" i="14"/>
  <c r="Y126" i="14"/>
  <c r="Z72" i="15"/>
  <c r="AG72" i="15"/>
  <c r="AD72" i="15"/>
  <c r="AA72" i="15"/>
  <c r="AB72" i="15"/>
  <c r="AC72" i="15"/>
  <c r="Y72" i="14"/>
  <c r="AD100" i="14"/>
  <c r="AB100" i="14"/>
  <c r="X100" i="14"/>
  <c r="Y100" i="14"/>
  <c r="AC100" i="14"/>
  <c r="X72" i="15"/>
  <c r="Z100" i="15"/>
  <c r="AB100" i="15"/>
  <c r="X100" i="15"/>
  <c r="AC100" i="15"/>
  <c r="Y100" i="15"/>
  <c r="AA100" i="15"/>
  <c r="AD100" i="15"/>
  <c r="AC110" i="15"/>
  <c r="Z110" i="15"/>
  <c r="AD110" i="15"/>
  <c r="X110" i="15"/>
  <c r="AC122" i="15"/>
  <c r="AB122" i="15"/>
  <c r="AA122" i="15"/>
  <c r="AG122" i="15"/>
  <c r="Z122" i="15"/>
  <c r="AD122" i="15"/>
  <c r="AC93" i="14"/>
  <c r="AG93" i="14"/>
  <c r="AA93" i="14"/>
  <c r="AD93" i="14"/>
  <c r="X93" i="14"/>
  <c r="AB101" i="14"/>
  <c r="Z101" i="14"/>
  <c r="AC101" i="14"/>
  <c r="AD101" i="14"/>
  <c r="X101" i="14"/>
  <c r="AG101" i="14"/>
  <c r="Y101" i="14"/>
  <c r="AA101" i="14"/>
  <c r="AG111" i="14"/>
  <c r="AB111" i="14"/>
  <c r="Y111" i="14"/>
  <c r="AA120" i="14"/>
  <c r="AB120" i="14"/>
  <c r="AD120" i="14"/>
  <c r="AG120" i="14"/>
  <c r="AB45" i="15"/>
  <c r="X45" i="15"/>
  <c r="AG45" i="15"/>
  <c r="AD45" i="15"/>
  <c r="AA45" i="15"/>
  <c r="Z45" i="15"/>
  <c r="AB72" i="14"/>
  <c r="AC119" i="14"/>
  <c r="Z102" i="14"/>
  <c r="Y102" i="14"/>
  <c r="X102" i="14"/>
  <c r="AA102" i="14"/>
  <c r="AB102" i="14"/>
  <c r="AC102" i="14"/>
  <c r="AI97" i="15"/>
  <c r="AH97" i="15"/>
  <c r="AJ97" i="15" s="1"/>
  <c r="AH100" i="15"/>
  <c r="AJ100" i="15" s="1"/>
  <c r="AI100" i="15"/>
  <c r="X72" i="14"/>
  <c r="AB37" i="14"/>
  <c r="Y87" i="14"/>
  <c r="Y79" i="14"/>
  <c r="AD79" i="14"/>
  <c r="X79" i="14"/>
  <c r="AC79" i="14"/>
  <c r="AI103" i="14"/>
  <c r="AH103" i="14"/>
  <c r="AJ103" i="14" s="1"/>
  <c r="AI106" i="14"/>
  <c r="AG119" i="14"/>
  <c r="AI80" i="14"/>
  <c r="AH80" i="14"/>
  <c r="AJ80" i="14" s="1"/>
  <c r="AI88" i="15"/>
  <c r="AH88" i="15"/>
  <c r="AJ88" i="15" s="1"/>
  <c r="Y36" i="15"/>
  <c r="X36" i="15"/>
  <c r="AC36" i="15"/>
  <c r="AB36" i="15"/>
  <c r="AG36" i="15"/>
  <c r="AA36" i="15"/>
  <c r="Z36" i="15"/>
  <c r="AD36" i="15"/>
  <c r="AG72" i="14"/>
  <c r="Z72" i="14"/>
  <c r="AA72" i="14"/>
  <c r="AD72" i="14"/>
  <c r="Z58" i="14"/>
  <c r="Y58" i="14"/>
  <c r="AB58" i="14"/>
  <c r="AD58" i="14"/>
  <c r="X58" i="14"/>
  <c r="AC58" i="14"/>
  <c r="AB87" i="14"/>
  <c r="AD87" i="14"/>
  <c r="X87" i="14"/>
  <c r="Z87" i="14"/>
  <c r="AG87" i="14"/>
  <c r="X52" i="14"/>
  <c r="AD65" i="14"/>
  <c r="X65" i="14"/>
  <c r="AB65" i="14"/>
  <c r="AA65" i="14"/>
  <c r="AC65" i="14"/>
  <c r="AA37" i="14"/>
  <c r="AD37" i="14"/>
  <c r="X37" i="14"/>
  <c r="AC37" i="14"/>
  <c r="Z37" i="14"/>
  <c r="AG37" i="14"/>
  <c r="Y52" i="14"/>
  <c r="AC52" i="14"/>
  <c r="AG54" i="15"/>
  <c r="Z54" i="15"/>
  <c r="Y54" i="15"/>
  <c r="X54" i="15"/>
  <c r="AC54" i="15"/>
  <c r="AD54" i="15"/>
  <c r="AB126" i="14"/>
  <c r="Y120" i="14"/>
  <c r="AC125" i="14"/>
  <c r="X125" i="14"/>
  <c r="AB125" i="14"/>
  <c r="AE91" i="15"/>
  <c r="AF91" i="15" s="1"/>
  <c r="AA54" i="15"/>
  <c r="AG77" i="15"/>
  <c r="AA77" i="15"/>
  <c r="AD77" i="15"/>
  <c r="Z77" i="15"/>
  <c r="Y77" i="15"/>
  <c r="X77" i="15"/>
  <c r="AC77" i="15"/>
  <c r="AB77" i="15"/>
  <c r="AC66" i="15"/>
  <c r="AB66" i="15"/>
  <c r="AG66" i="15"/>
  <c r="AA66" i="15"/>
  <c r="Z66" i="15"/>
  <c r="Y66" i="15"/>
  <c r="AB73" i="15"/>
  <c r="AD73" i="15"/>
  <c r="X73" i="15"/>
  <c r="Y73" i="15"/>
  <c r="AG73" i="15"/>
  <c r="AC73" i="15"/>
  <c r="AD89" i="15"/>
  <c r="AG89" i="15"/>
  <c r="AB89" i="15"/>
  <c r="Z89" i="15"/>
  <c r="Y89" i="15"/>
  <c r="X89" i="15"/>
  <c r="AB114" i="14"/>
  <c r="X122" i="14"/>
  <c r="AI64" i="15"/>
  <c r="AH46" i="15"/>
  <c r="AJ46" i="15" s="1"/>
  <c r="X91" i="14"/>
  <c r="AB46" i="14"/>
  <c r="X46" i="14"/>
  <c r="Y59" i="14"/>
  <c r="AD59" i="14"/>
  <c r="AA81" i="14"/>
  <c r="Z81" i="14"/>
  <c r="AC81" i="14"/>
  <c r="Z112" i="14"/>
  <c r="AD112" i="14"/>
  <c r="AD46" i="15"/>
  <c r="AC46" i="15"/>
  <c r="Y46" i="15"/>
  <c r="Z46" i="15"/>
  <c r="X46" i="15"/>
  <c r="AA46" i="15"/>
  <c r="AD78" i="15"/>
  <c r="AC78" i="15"/>
  <c r="AB78" i="15"/>
  <c r="AA89" i="15"/>
  <c r="Z122" i="14"/>
  <c r="Y122" i="14"/>
  <c r="AG78" i="14"/>
  <c r="Z78" i="14"/>
  <c r="Y41" i="14"/>
  <c r="AC40" i="14"/>
  <c r="AB40" i="14"/>
  <c r="Y105" i="14"/>
  <c r="Z38" i="15"/>
  <c r="AG38" i="15"/>
  <c r="AD38" i="15"/>
  <c r="AB38" i="15"/>
  <c r="AA38" i="15"/>
  <c r="X78" i="15"/>
  <c r="AA94" i="15"/>
  <c r="AD94" i="15"/>
  <c r="AC94" i="15"/>
  <c r="AB94" i="15"/>
  <c r="Y94" i="15"/>
  <c r="AG94" i="15"/>
  <c r="AD103" i="15"/>
  <c r="AB103" i="15"/>
  <c r="X103" i="15"/>
  <c r="AC103" i="15"/>
  <c r="AA103" i="15"/>
  <c r="Y103" i="15"/>
  <c r="AG103" i="15"/>
  <c r="X118" i="15"/>
  <c r="Y118" i="15"/>
  <c r="AC118" i="15"/>
  <c r="AG122" i="14"/>
  <c r="AG43" i="14"/>
  <c r="Y85" i="14"/>
  <c r="X85" i="14"/>
  <c r="AC41" i="14"/>
  <c r="AC97" i="14"/>
  <c r="X97" i="14"/>
  <c r="Z73" i="15"/>
  <c r="X38" i="15"/>
  <c r="Z47" i="15"/>
  <c r="Y47" i="15"/>
  <c r="AG47" i="15"/>
  <c r="AD47" i="15"/>
  <c r="AB47" i="15"/>
  <c r="AA47" i="15"/>
  <c r="X66" i="15"/>
  <c r="Y78" i="15"/>
  <c r="Y95" i="15"/>
  <c r="AD95" i="15"/>
  <c r="AC95" i="15"/>
  <c r="Z95" i="15"/>
  <c r="X95" i="15"/>
  <c r="Z106" i="15"/>
  <c r="AC106" i="15"/>
  <c r="AA106" i="15"/>
  <c r="AB106" i="15"/>
  <c r="AC119" i="15"/>
  <c r="AB119" i="15"/>
  <c r="AG119" i="15"/>
  <c r="Z114" i="14"/>
  <c r="X114" i="14"/>
  <c r="AA73" i="15"/>
  <c r="AD66" i="15"/>
  <c r="AC107" i="15"/>
  <c r="AD107" i="15"/>
  <c r="X107" i="15"/>
  <c r="AG107" i="15"/>
  <c r="AA107" i="15"/>
  <c r="Y107" i="15"/>
  <c r="X115" i="14"/>
  <c r="AG108" i="14"/>
  <c r="Y114" i="14"/>
  <c r="Y112" i="14"/>
  <c r="AG97" i="14"/>
  <c r="AD85" i="14"/>
  <c r="AD55" i="14"/>
  <c r="AB117" i="14"/>
  <c r="X71" i="14"/>
  <c r="X59" i="14"/>
  <c r="AC92" i="14"/>
  <c r="AD43" i="14"/>
  <c r="X67" i="14"/>
  <c r="AG40" i="14"/>
  <c r="Z46" i="14"/>
  <c r="AC104" i="14"/>
  <c r="AG49" i="14"/>
  <c r="AH82" i="15"/>
  <c r="AJ82" i="15" s="1"/>
  <c r="AA115" i="14"/>
  <c r="AG41" i="14"/>
  <c r="AA108" i="14"/>
  <c r="AB71" i="14"/>
  <c r="X41" i="14"/>
  <c r="X55" i="14"/>
  <c r="Z55" i="14"/>
  <c r="AC90" i="14"/>
  <c r="AB90" i="14"/>
  <c r="AC107" i="14"/>
  <c r="AA107" i="14"/>
  <c r="AD107" i="14"/>
  <c r="AB107" i="14"/>
  <c r="AI95" i="15"/>
  <c r="AD106" i="15"/>
  <c r="Z118" i="15"/>
  <c r="Y96" i="15"/>
  <c r="AD96" i="15"/>
  <c r="AC96" i="15"/>
  <c r="X108" i="15"/>
  <c r="AB108" i="15"/>
  <c r="Z108" i="15"/>
  <c r="AG85" i="14"/>
  <c r="AD117" i="14"/>
  <c r="AD92" i="14"/>
  <c r="Y43" i="14"/>
  <c r="AA49" i="14"/>
  <c r="AD49" i="14"/>
  <c r="AG69" i="14"/>
  <c r="AD69" i="14"/>
  <c r="Z69" i="14"/>
  <c r="AC84" i="14"/>
  <c r="AG84" i="14"/>
  <c r="X84" i="14"/>
  <c r="AB84" i="14"/>
  <c r="AB52" i="15"/>
  <c r="Z52" i="15"/>
  <c r="AD52" i="15"/>
  <c r="Y68" i="15"/>
  <c r="X68" i="15"/>
  <c r="AG68" i="15"/>
  <c r="AC68" i="15"/>
  <c r="AD68" i="15"/>
  <c r="AB68" i="15"/>
  <c r="Z75" i="15"/>
  <c r="AA75" i="15"/>
  <c r="AC75" i="15"/>
  <c r="AB75" i="15"/>
  <c r="Y75" i="15"/>
  <c r="AD75" i="15"/>
  <c r="AI80" i="15"/>
  <c r="AC86" i="15"/>
  <c r="AG86" i="15"/>
  <c r="AD86" i="15"/>
  <c r="AB86" i="15"/>
  <c r="Z86" i="15"/>
  <c r="Y86" i="15"/>
  <c r="X86" i="15"/>
  <c r="AG114" i="15"/>
  <c r="AA114" i="15"/>
  <c r="AB114" i="15"/>
  <c r="Z114" i="15"/>
  <c r="AD78" i="14"/>
  <c r="Y78" i="14"/>
  <c r="AB85" i="14"/>
  <c r="AC71" i="14"/>
  <c r="Z71" i="14"/>
  <c r="Z69" i="15"/>
  <c r="AB69" i="15"/>
  <c r="AA69" i="15"/>
  <c r="Y69" i="15"/>
  <c r="X64" i="15"/>
  <c r="AG58" i="15"/>
  <c r="AD57" i="15"/>
  <c r="AE57" i="15" s="1"/>
  <c r="AF57" i="15" s="1"/>
  <c r="X111" i="15"/>
  <c r="AG111" i="15"/>
  <c r="AA44" i="15"/>
  <c r="AC44" i="15"/>
  <c r="AD51" i="15"/>
  <c r="Y51" i="15"/>
  <c r="AI60" i="15"/>
  <c r="AB63" i="15"/>
  <c r="AG74" i="15"/>
  <c r="Z79" i="15"/>
  <c r="AG91" i="15"/>
  <c r="AD102" i="15"/>
  <c r="AG124" i="15"/>
  <c r="AA124" i="15"/>
  <c r="Y124" i="15"/>
  <c r="AB42" i="15"/>
  <c r="X42" i="15"/>
  <c r="AA82" i="15"/>
  <c r="X82" i="15"/>
  <c r="X70" i="14"/>
  <c r="Z70" i="14"/>
  <c r="AG73" i="14"/>
  <c r="Z103" i="14"/>
  <c r="AC103" i="14"/>
  <c r="Y73" i="14"/>
  <c r="X124" i="15"/>
  <c r="AG115" i="15"/>
  <c r="AB115" i="15"/>
  <c r="AD113" i="15"/>
  <c r="AE113" i="15" s="1"/>
  <c r="AF113" i="15" s="1"/>
  <c r="AD111" i="15"/>
  <c r="AD116" i="15"/>
  <c r="X90" i="15"/>
  <c r="AC79" i="15"/>
  <c r="AA67" i="15"/>
  <c r="AB64" i="15"/>
  <c r="AG43" i="15"/>
  <c r="Z42" i="15"/>
  <c r="AB44" i="15"/>
  <c r="AA51" i="15"/>
  <c r="X59" i="15"/>
  <c r="AD59" i="15"/>
  <c r="Z71" i="15"/>
  <c r="AC74" i="15"/>
  <c r="AB79" i="15"/>
  <c r="AD82" i="15"/>
  <c r="AC105" i="15"/>
  <c r="AC115" i="15"/>
  <c r="AA41" i="15"/>
  <c r="AC41" i="15"/>
  <c r="AA50" i="15"/>
  <c r="AC50" i="15"/>
  <c r="AG57" i="15"/>
  <c r="AA57" i="15"/>
  <c r="Z92" i="15"/>
  <c r="AG92" i="15"/>
  <c r="Y101" i="15"/>
  <c r="AE101" i="15" s="1"/>
  <c r="AF101" i="15" s="1"/>
  <c r="AC92" i="15"/>
  <c r="AA90" i="15"/>
  <c r="Z87" i="15"/>
  <c r="AG76" i="15"/>
  <c r="X58" i="15"/>
  <c r="AC82" i="15"/>
  <c r="Z43" i="15"/>
  <c r="AB39" i="15"/>
  <c r="X39" i="15"/>
  <c r="X41" i="15"/>
  <c r="AD42" i="15"/>
  <c r="AB48" i="15"/>
  <c r="X48" i="15"/>
  <c r="X50" i="15"/>
  <c r="AB60" i="15"/>
  <c r="X60" i="15"/>
  <c r="Z62" i="15"/>
  <c r="X62" i="15"/>
  <c r="AD70" i="15"/>
  <c r="AB71" i="15"/>
  <c r="AB76" i="15"/>
  <c r="AD83" i="15"/>
  <c r="Y83" i="15"/>
  <c r="AD87" i="15"/>
  <c r="AA92" i="15"/>
  <c r="X99" i="15"/>
  <c r="AA116" i="15"/>
  <c r="AA64" i="15"/>
  <c r="Y41" i="15"/>
  <c r="Y82" i="15"/>
  <c r="Z41" i="15"/>
  <c r="Z50" i="15"/>
  <c r="X63" i="15"/>
  <c r="AC63" i="15"/>
  <c r="AC65" i="15"/>
  <c r="AD65" i="15"/>
  <c r="AE65" i="15" s="1"/>
  <c r="AF65" i="15" s="1"/>
  <c r="AD71" i="15"/>
  <c r="X74" i="15"/>
  <c r="AA85" i="15"/>
  <c r="X85" i="15"/>
  <c r="X97" i="15"/>
  <c r="AB97" i="15"/>
  <c r="AA99" i="15"/>
  <c r="AG105" i="15"/>
  <c r="AA121" i="15"/>
  <c r="AG121" i="15"/>
  <c r="AD126" i="15"/>
  <c r="AE126" i="15" s="1"/>
  <c r="AF126" i="15" s="1"/>
  <c r="AH78" i="15" l="1"/>
  <c r="AJ78" i="15" s="1"/>
  <c r="AE47" i="15"/>
  <c r="AF47" i="15" s="1"/>
  <c r="AE71" i="15"/>
  <c r="AF71" i="15" s="1"/>
  <c r="AE121" i="15"/>
  <c r="AF121" i="15" s="1"/>
  <c r="AE116" i="15"/>
  <c r="AF116" i="15" s="1"/>
  <c r="AH44" i="15"/>
  <c r="AJ44" i="15" s="1"/>
  <c r="AE104" i="15"/>
  <c r="AF104" i="15" s="1"/>
  <c r="AE61" i="15"/>
  <c r="AF61" i="15" s="1"/>
  <c r="AE123" i="15"/>
  <c r="AF123" i="15" s="1"/>
  <c r="AH113" i="15"/>
  <c r="AJ113" i="15" s="1"/>
  <c r="AI113" i="15"/>
  <c r="AE102" i="15"/>
  <c r="AF102" i="15" s="1"/>
  <c r="AE74" i="15"/>
  <c r="AF74" i="15" s="1"/>
  <c r="AE118" i="15"/>
  <c r="AF118" i="15" s="1"/>
  <c r="AH42" i="15"/>
  <c r="AJ42" i="15" s="1"/>
  <c r="AI104" i="15"/>
  <c r="AE98" i="15"/>
  <c r="AF98" i="15" s="1"/>
  <c r="AE49" i="15"/>
  <c r="AF49" i="15" s="1"/>
  <c r="AE88" i="15"/>
  <c r="AF88" i="15" s="1"/>
  <c r="AE112" i="15"/>
  <c r="AF112" i="15" s="1"/>
  <c r="AE51" i="15"/>
  <c r="AF51" i="15" s="1"/>
  <c r="AE43" i="15"/>
  <c r="AF43" i="15" s="1"/>
  <c r="AH108" i="15"/>
  <c r="AJ108" i="15" s="1"/>
  <c r="AI108" i="15"/>
  <c r="AE39" i="15"/>
  <c r="AF39" i="15" s="1"/>
  <c r="AE87" i="15"/>
  <c r="AF87" i="15" s="1"/>
  <c r="AE114" i="15"/>
  <c r="AF114" i="15" s="1"/>
  <c r="AE117" i="15"/>
  <c r="AF117" i="15" s="1"/>
  <c r="AH98" i="15"/>
  <c r="AJ98" i="15" s="1"/>
  <c r="AI98" i="15"/>
  <c r="AI118" i="15"/>
  <c r="AH118" i="15"/>
  <c r="AJ118" i="15" s="1"/>
  <c r="AE99" i="15"/>
  <c r="AF99" i="15" s="1"/>
  <c r="AE105" i="15"/>
  <c r="AF105" i="15" s="1"/>
  <c r="AH49" i="15"/>
  <c r="AJ49" i="15" s="1"/>
  <c r="AI49" i="15"/>
  <c r="AH102" i="15"/>
  <c r="AJ102" i="15" s="1"/>
  <c r="AI102" i="15"/>
  <c r="AE48" i="15"/>
  <c r="AF48" i="15" s="1"/>
  <c r="AE69" i="15"/>
  <c r="AF69" i="15" s="1"/>
  <c r="AE119" i="15"/>
  <c r="AF119" i="15" s="1"/>
  <c r="AE122" i="15"/>
  <c r="AF122" i="15" s="1"/>
  <c r="AH115" i="14"/>
  <c r="AJ115" i="14" s="1"/>
  <c r="AI112" i="15"/>
  <c r="AH112" i="15"/>
  <c r="AJ112" i="15" s="1"/>
  <c r="AE37" i="15"/>
  <c r="AF37" i="15" s="1"/>
  <c r="AE44" i="15"/>
  <c r="AF44" i="15" s="1"/>
  <c r="AI51" i="15"/>
  <c r="AH51" i="15"/>
  <c r="AJ51" i="15" s="1"/>
  <c r="AE62" i="15"/>
  <c r="AF62" i="15" s="1"/>
  <c r="AE111" i="15"/>
  <c r="AF111" i="15" s="1"/>
  <c r="AE86" i="15"/>
  <c r="AF86" i="15" s="1"/>
  <c r="AE38" i="15"/>
  <c r="AF38" i="15" s="1"/>
  <c r="AE93" i="15"/>
  <c r="AF93" i="15" s="1"/>
  <c r="AH114" i="14"/>
  <c r="AJ114" i="14" s="1"/>
  <c r="AI44" i="14"/>
  <c r="AH63" i="14"/>
  <c r="AJ63" i="14" s="1"/>
  <c r="AI95" i="14"/>
  <c r="AE95" i="14"/>
  <c r="AF95" i="14" s="1"/>
  <c r="AE124" i="14"/>
  <c r="AF124" i="14" s="1"/>
  <c r="AE106" i="14"/>
  <c r="AF106" i="14" s="1"/>
  <c r="AE104" i="14"/>
  <c r="AF104" i="14" s="1"/>
  <c r="AI109" i="14"/>
  <c r="AE127" i="14"/>
  <c r="AF127" i="14" s="1"/>
  <c r="AE64" i="14"/>
  <c r="AF64" i="14" s="1"/>
  <c r="AH105" i="14"/>
  <c r="AJ105" i="14" s="1"/>
  <c r="AI105" i="14"/>
  <c r="AI51" i="14"/>
  <c r="AI82" i="14"/>
  <c r="AE60" i="14"/>
  <c r="AF60" i="14" s="1"/>
  <c r="AE42" i="14"/>
  <c r="AF42" i="14" s="1"/>
  <c r="AE51" i="14"/>
  <c r="AF51" i="14" s="1"/>
  <c r="AH92" i="14"/>
  <c r="AJ92" i="14" s="1"/>
  <c r="AH46" i="14"/>
  <c r="AJ46" i="14" s="1"/>
  <c r="AE105" i="14"/>
  <c r="AF105" i="14" s="1"/>
  <c r="AI75" i="14"/>
  <c r="AE109" i="14"/>
  <c r="AF109" i="14" s="1"/>
  <c r="AI98" i="14"/>
  <c r="AE98" i="14"/>
  <c r="AF98" i="14" s="1"/>
  <c r="AE89" i="14"/>
  <c r="AF89" i="14" s="1"/>
  <c r="AE110" i="14"/>
  <c r="AF110" i="14" s="1"/>
  <c r="AI113" i="14"/>
  <c r="AE66" i="14"/>
  <c r="AF66" i="14" s="1"/>
  <c r="AE96" i="14"/>
  <c r="AF96" i="14" s="1"/>
  <c r="AI42" i="14"/>
  <c r="AI96" i="14"/>
  <c r="AH96" i="14"/>
  <c r="AJ96" i="14" s="1"/>
  <c r="AI59" i="14"/>
  <c r="AE118" i="14"/>
  <c r="AF118" i="14" s="1"/>
  <c r="AE80" i="14"/>
  <c r="AF80" i="14" s="1"/>
  <c r="AE63" i="14"/>
  <c r="AF63" i="14" s="1"/>
  <c r="AH117" i="14"/>
  <c r="AJ117" i="14" s="1"/>
  <c r="AE56" i="14"/>
  <c r="AF56" i="14" s="1"/>
  <c r="AH62" i="14"/>
  <c r="AJ62" i="14" s="1"/>
  <c r="AE76" i="14"/>
  <c r="AF76" i="14" s="1"/>
  <c r="AE48" i="14"/>
  <c r="AF48" i="14" s="1"/>
  <c r="AI64" i="14"/>
  <c r="AE113" i="14"/>
  <c r="AF113" i="14" s="1"/>
  <c r="AE82" i="14"/>
  <c r="AF82" i="14" s="1"/>
  <c r="AI50" i="14"/>
  <c r="AE62" i="14"/>
  <c r="AF62" i="14" s="1"/>
  <c r="AH52" i="14"/>
  <c r="AJ52" i="14" s="1"/>
  <c r="AE69" i="14"/>
  <c r="AF69" i="14" s="1"/>
  <c r="AE67" i="14"/>
  <c r="AF67" i="14" s="1"/>
  <c r="AI70" i="14"/>
  <c r="AE112" i="14"/>
  <c r="AF112" i="14" s="1"/>
  <c r="AE39" i="14"/>
  <c r="AF39" i="14" s="1"/>
  <c r="AE68" i="14"/>
  <c r="AF68" i="14" s="1"/>
  <c r="AH71" i="14"/>
  <c r="AJ71" i="14" s="1"/>
  <c r="AI71" i="14"/>
  <c r="AI94" i="14"/>
  <c r="AE94" i="14"/>
  <c r="AF94" i="14" s="1"/>
  <c r="AI56" i="14"/>
  <c r="AH56" i="14"/>
  <c r="AJ56" i="14" s="1"/>
  <c r="AE75" i="14"/>
  <c r="AF75" i="14" s="1"/>
  <c r="AE86" i="14"/>
  <c r="AF86" i="14" s="1"/>
  <c r="AE108" i="14"/>
  <c r="AF108" i="14" s="1"/>
  <c r="AE50" i="14"/>
  <c r="AF50" i="14" s="1"/>
  <c r="AE99" i="14"/>
  <c r="AF99" i="14" s="1"/>
  <c r="AE40" i="14"/>
  <c r="AF40" i="14" s="1"/>
  <c r="AI89" i="14"/>
  <c r="AE88" i="14"/>
  <c r="AF88" i="14" s="1"/>
  <c r="AE74" i="14"/>
  <c r="AF74" i="14" s="1"/>
  <c r="AE57" i="14"/>
  <c r="AF57" i="14" s="1"/>
  <c r="AI112" i="14"/>
  <c r="AE43" i="14"/>
  <c r="AF43" i="14" s="1"/>
  <c r="AE117" i="14"/>
  <c r="AF117" i="14" s="1"/>
  <c r="AE53" i="14"/>
  <c r="AF53" i="14" s="1"/>
  <c r="AE91" i="14"/>
  <c r="AF91" i="14" s="1"/>
  <c r="AH116" i="14"/>
  <c r="AJ116" i="14" s="1"/>
  <c r="AH91" i="14"/>
  <c r="AJ91" i="14" s="1"/>
  <c r="AE44" i="14"/>
  <c r="AF44" i="14" s="1"/>
  <c r="AI90" i="14"/>
  <c r="AH90" i="14"/>
  <c r="AJ90" i="14" s="1"/>
  <c r="AE85" i="15"/>
  <c r="AF85" i="15" s="1"/>
  <c r="AE60" i="15"/>
  <c r="AF60" i="15" s="1"/>
  <c r="AE90" i="14"/>
  <c r="AF90" i="14" s="1"/>
  <c r="AE78" i="15"/>
  <c r="AF78" i="15" s="1"/>
  <c r="AE123" i="14"/>
  <c r="AF123" i="14" s="1"/>
  <c r="AE53" i="15"/>
  <c r="AF53" i="15" s="1"/>
  <c r="AH110" i="14"/>
  <c r="AJ110" i="14" s="1"/>
  <c r="AI110" i="14"/>
  <c r="AH67" i="14"/>
  <c r="AJ67" i="14" s="1"/>
  <c r="AI67" i="14"/>
  <c r="AE73" i="14"/>
  <c r="AF73" i="14" s="1"/>
  <c r="AE94" i="15"/>
  <c r="AF94" i="15" s="1"/>
  <c r="AE97" i="14"/>
  <c r="AF97" i="14" s="1"/>
  <c r="AE61" i="14"/>
  <c r="AF61" i="14" s="1"/>
  <c r="AE83" i="14"/>
  <c r="AF83" i="14" s="1"/>
  <c r="AI99" i="15"/>
  <c r="AH99" i="15"/>
  <c r="AJ99" i="15" s="1"/>
  <c r="AH76" i="14"/>
  <c r="AJ76" i="14" s="1"/>
  <c r="AI76" i="14"/>
  <c r="AE50" i="15"/>
  <c r="AF50" i="15" s="1"/>
  <c r="AE67" i="15"/>
  <c r="AF67" i="15" s="1"/>
  <c r="AE79" i="15"/>
  <c r="AF79" i="15" s="1"/>
  <c r="AE56" i="15"/>
  <c r="AF56" i="15" s="1"/>
  <c r="AE124" i="15"/>
  <c r="AF124" i="15" s="1"/>
  <c r="AI127" i="14"/>
  <c r="AH127" i="14"/>
  <c r="AJ127" i="14" s="1"/>
  <c r="AH79" i="14"/>
  <c r="AJ79" i="14" s="1"/>
  <c r="AI79" i="14"/>
  <c r="AH96" i="15"/>
  <c r="AJ96" i="15" s="1"/>
  <c r="AH75" i="15"/>
  <c r="AJ75" i="15" s="1"/>
  <c r="AE38" i="14"/>
  <c r="AF38" i="14" s="1"/>
  <c r="AH120" i="15"/>
  <c r="AJ120" i="15" s="1"/>
  <c r="AI120" i="15"/>
  <c r="AH88" i="14"/>
  <c r="AJ88" i="14" s="1"/>
  <c r="AI88" i="14"/>
  <c r="AH107" i="14"/>
  <c r="AJ107" i="14" s="1"/>
  <c r="AI107" i="14"/>
  <c r="AH52" i="15"/>
  <c r="AJ52" i="15" s="1"/>
  <c r="AI93" i="15"/>
  <c r="AH93" i="15"/>
  <c r="AJ93" i="15" s="1"/>
  <c r="AI48" i="14"/>
  <c r="AH48" i="14"/>
  <c r="AJ48" i="14" s="1"/>
  <c r="AI123" i="15"/>
  <c r="AH123" i="15"/>
  <c r="AJ123" i="15" s="1"/>
  <c r="AI55" i="14"/>
  <c r="AH55" i="14"/>
  <c r="AJ55" i="14" s="1"/>
  <c r="AE83" i="15"/>
  <c r="AF83" i="15" s="1"/>
  <c r="AE49" i="14"/>
  <c r="AF49" i="14" s="1"/>
  <c r="AE59" i="14"/>
  <c r="AF59" i="14" s="1"/>
  <c r="AE81" i="14"/>
  <c r="AF81" i="14" s="1"/>
  <c r="AE110" i="15"/>
  <c r="AF110" i="15" s="1"/>
  <c r="AH109" i="15"/>
  <c r="AJ109" i="15" s="1"/>
  <c r="AI109" i="15"/>
  <c r="AH59" i="15"/>
  <c r="AJ59" i="15" s="1"/>
  <c r="AI59" i="15"/>
  <c r="AH61" i="15"/>
  <c r="AJ61" i="15" s="1"/>
  <c r="AI61" i="15"/>
  <c r="AE55" i="15"/>
  <c r="AF55" i="15" s="1"/>
  <c r="AI106" i="15"/>
  <c r="AH106" i="15"/>
  <c r="AJ106" i="15" s="1"/>
  <c r="AH118" i="14"/>
  <c r="AJ118" i="14" s="1"/>
  <c r="AI118" i="14"/>
  <c r="AH38" i="14"/>
  <c r="AJ38" i="14" s="1"/>
  <c r="AI38" i="14"/>
  <c r="AE58" i="15"/>
  <c r="AF58" i="15" s="1"/>
  <c r="AE76" i="15"/>
  <c r="AF76" i="15" s="1"/>
  <c r="AE52" i="15"/>
  <c r="AF52" i="15" s="1"/>
  <c r="AE115" i="15"/>
  <c r="AF115" i="15" s="1"/>
  <c r="AE106" i="15"/>
  <c r="AF106" i="15" s="1"/>
  <c r="AE100" i="14"/>
  <c r="AF100" i="14" s="1"/>
  <c r="AI40" i="15"/>
  <c r="AH40" i="15"/>
  <c r="AJ40" i="15" s="1"/>
  <c r="AH117" i="15"/>
  <c r="AJ117" i="15" s="1"/>
  <c r="AI117" i="15"/>
  <c r="AH48" i="15"/>
  <c r="AJ48" i="15" s="1"/>
  <c r="AI48" i="15"/>
  <c r="AH69" i="15"/>
  <c r="AJ69" i="15" s="1"/>
  <c r="AH57" i="14"/>
  <c r="AJ57" i="14" s="1"/>
  <c r="AI57" i="14"/>
  <c r="AE45" i="14"/>
  <c r="AF45" i="14" s="1"/>
  <c r="AE126" i="14"/>
  <c r="AF126" i="14" s="1"/>
  <c r="AH66" i="14"/>
  <c r="AJ66" i="14" s="1"/>
  <c r="AI66" i="14"/>
  <c r="AH45" i="14"/>
  <c r="AJ45" i="14" s="1"/>
  <c r="AI45" i="14"/>
  <c r="AH81" i="14"/>
  <c r="AJ81" i="14" s="1"/>
  <c r="AI81" i="14"/>
  <c r="AE47" i="14"/>
  <c r="AF47" i="14" s="1"/>
  <c r="AE54" i="14"/>
  <c r="AF54" i="14" s="1"/>
  <c r="AE121" i="14"/>
  <c r="AF121" i="14" s="1"/>
  <c r="AE115" i="14"/>
  <c r="AF115" i="14" s="1"/>
  <c r="AI121" i="14"/>
  <c r="AH121" i="14"/>
  <c r="AJ121" i="14" s="1"/>
  <c r="AH54" i="14"/>
  <c r="AJ54" i="14" s="1"/>
  <c r="AI54" i="14"/>
  <c r="AI77" i="14"/>
  <c r="AH77" i="14"/>
  <c r="AJ77" i="14" s="1"/>
  <c r="AI68" i="14"/>
  <c r="AH68" i="14"/>
  <c r="AJ68" i="14" s="1"/>
  <c r="AE77" i="14"/>
  <c r="AF77" i="14" s="1"/>
  <c r="AE116" i="14"/>
  <c r="AF116" i="14" s="1"/>
  <c r="AE114" i="14"/>
  <c r="AF114" i="14" s="1"/>
  <c r="AE103" i="14"/>
  <c r="AF103" i="14" s="1"/>
  <c r="AE84" i="14"/>
  <c r="AF84" i="14" s="1"/>
  <c r="AE107" i="14"/>
  <c r="AF107" i="14" s="1"/>
  <c r="AE92" i="14"/>
  <c r="AF92" i="14" s="1"/>
  <c r="AE78" i="14"/>
  <c r="AF78" i="14" s="1"/>
  <c r="AE120" i="14"/>
  <c r="AF120" i="14" s="1"/>
  <c r="AE111" i="14"/>
  <c r="AF111" i="14" s="1"/>
  <c r="AH39" i="14"/>
  <c r="AJ39" i="14" s="1"/>
  <c r="AI39" i="14"/>
  <c r="AH47" i="14"/>
  <c r="AJ47" i="14" s="1"/>
  <c r="AI47" i="14"/>
  <c r="AH103" i="15"/>
  <c r="AJ103" i="15" s="1"/>
  <c r="AI103" i="15"/>
  <c r="AI73" i="15"/>
  <c r="AH73" i="15"/>
  <c r="AJ73" i="15" s="1"/>
  <c r="AH58" i="15"/>
  <c r="AJ58" i="15" s="1"/>
  <c r="AI58" i="15"/>
  <c r="AI108" i="14"/>
  <c r="AH108" i="14"/>
  <c r="AJ108" i="14" s="1"/>
  <c r="AI119" i="15"/>
  <c r="AH119" i="15"/>
  <c r="AJ119" i="15" s="1"/>
  <c r="AE122" i="14"/>
  <c r="AF122" i="14" s="1"/>
  <c r="AE73" i="15"/>
  <c r="AF73" i="15" s="1"/>
  <c r="AE77" i="15"/>
  <c r="AF77" i="15" s="1"/>
  <c r="AE125" i="14"/>
  <c r="AF125" i="14" s="1"/>
  <c r="AE37" i="14"/>
  <c r="AF37" i="14" s="1"/>
  <c r="AH76" i="15"/>
  <c r="AJ76" i="15" s="1"/>
  <c r="AI76" i="15"/>
  <c r="AI78" i="14"/>
  <c r="AH78" i="14"/>
  <c r="AJ78" i="14" s="1"/>
  <c r="AI37" i="14"/>
  <c r="AH37" i="14"/>
  <c r="AJ37" i="14" s="1"/>
  <c r="AI40" i="14"/>
  <c r="AH40" i="14"/>
  <c r="AJ40" i="14" s="1"/>
  <c r="AE90" i="15"/>
  <c r="AF90" i="15" s="1"/>
  <c r="AI86" i="15"/>
  <c r="AH86" i="15"/>
  <c r="AJ86" i="15" s="1"/>
  <c r="AE96" i="15"/>
  <c r="AF96" i="15" s="1"/>
  <c r="AE66" i="15"/>
  <c r="AF66" i="15" s="1"/>
  <c r="AE103" i="15"/>
  <c r="AF103" i="15" s="1"/>
  <c r="AE54" i="15"/>
  <c r="AF54" i="15" s="1"/>
  <c r="AE58" i="14"/>
  <c r="AF58" i="14" s="1"/>
  <c r="AE79" i="14"/>
  <c r="AF79" i="14" s="1"/>
  <c r="AI120" i="14"/>
  <c r="AH120" i="14"/>
  <c r="AJ120" i="14" s="1"/>
  <c r="AH84" i="14"/>
  <c r="AJ84" i="14" s="1"/>
  <c r="AI84" i="14"/>
  <c r="AI73" i="14"/>
  <c r="AH73" i="14"/>
  <c r="AJ73" i="14" s="1"/>
  <c r="AH122" i="15"/>
  <c r="AJ122" i="15" s="1"/>
  <c r="AI122" i="15"/>
  <c r="AI74" i="15"/>
  <c r="AH74" i="15"/>
  <c r="AJ74" i="15" s="1"/>
  <c r="AH69" i="14"/>
  <c r="AJ69" i="14" s="1"/>
  <c r="AI69" i="14"/>
  <c r="AE68" i="15"/>
  <c r="AF68" i="15" s="1"/>
  <c r="AE41" i="14"/>
  <c r="AF41" i="14" s="1"/>
  <c r="AE85" i="14"/>
  <c r="AF85" i="14" s="1"/>
  <c r="AI38" i="15"/>
  <c r="AH38" i="15"/>
  <c r="AJ38" i="15" s="1"/>
  <c r="AE89" i="15"/>
  <c r="AF89" i="15" s="1"/>
  <c r="AH87" i="14"/>
  <c r="AJ87" i="14" s="1"/>
  <c r="AI87" i="14"/>
  <c r="AE72" i="15"/>
  <c r="AF72" i="15" s="1"/>
  <c r="AE119" i="14"/>
  <c r="AF119" i="14" s="1"/>
  <c r="AH101" i="14"/>
  <c r="AJ101" i="14" s="1"/>
  <c r="AI101" i="14"/>
  <c r="AE101" i="14"/>
  <c r="AF101" i="14" s="1"/>
  <c r="AE82" i="15"/>
  <c r="AF82" i="15" s="1"/>
  <c r="AH105" i="15"/>
  <c r="AJ105" i="15" s="1"/>
  <c r="AI105" i="15"/>
  <c r="AI43" i="14"/>
  <c r="AH43" i="14"/>
  <c r="AJ43" i="14" s="1"/>
  <c r="AI94" i="15"/>
  <c r="AH94" i="15"/>
  <c r="AJ94" i="15" s="1"/>
  <c r="AH54" i="15"/>
  <c r="AJ54" i="15" s="1"/>
  <c r="AI54" i="15"/>
  <c r="AE87" i="14"/>
  <c r="AF87" i="14" s="1"/>
  <c r="AE93" i="14"/>
  <c r="AF93" i="14" s="1"/>
  <c r="AE65" i="14"/>
  <c r="AF65" i="14" s="1"/>
  <c r="AI91" i="15"/>
  <c r="AH91" i="15"/>
  <c r="AJ91" i="15" s="1"/>
  <c r="AE102" i="14"/>
  <c r="AF102" i="14" s="1"/>
  <c r="AE52" i="14"/>
  <c r="AF52" i="14" s="1"/>
  <c r="AE45" i="15"/>
  <c r="AF45" i="15" s="1"/>
  <c r="AE55" i="14"/>
  <c r="AF55" i="14" s="1"/>
  <c r="AE63" i="15"/>
  <c r="AF63" i="15" s="1"/>
  <c r="AH36" i="15"/>
  <c r="AJ36" i="15" s="1"/>
  <c r="AI36" i="15"/>
  <c r="AE59" i="15"/>
  <c r="AF59" i="15" s="1"/>
  <c r="AH47" i="15"/>
  <c r="AJ47" i="15" s="1"/>
  <c r="AI47" i="15"/>
  <c r="AI43" i="15"/>
  <c r="AH43" i="15"/>
  <c r="AJ43" i="15" s="1"/>
  <c r="AI97" i="14"/>
  <c r="AH97" i="14"/>
  <c r="AJ97" i="14" s="1"/>
  <c r="AI72" i="15"/>
  <c r="AH72" i="15"/>
  <c r="AJ72" i="15" s="1"/>
  <c r="AE108" i="15"/>
  <c r="AF108" i="15" s="1"/>
  <c r="AH45" i="15"/>
  <c r="AJ45" i="15" s="1"/>
  <c r="AI45" i="15"/>
  <c r="AE100" i="15"/>
  <c r="AF100" i="15" s="1"/>
  <c r="AE64" i="15"/>
  <c r="AF64" i="15" s="1"/>
  <c r="AE41" i="15"/>
  <c r="AF41" i="15" s="1"/>
  <c r="AE42" i="15"/>
  <c r="AF42" i="15" s="1"/>
  <c r="AE71" i="14"/>
  <c r="AF71" i="14" s="1"/>
  <c r="AI115" i="15"/>
  <c r="AH115" i="15"/>
  <c r="AJ115" i="15" s="1"/>
  <c r="AI41" i="14"/>
  <c r="AH41" i="14"/>
  <c r="AJ41" i="14" s="1"/>
  <c r="AI122" i="14"/>
  <c r="AH122" i="14"/>
  <c r="AJ122" i="14" s="1"/>
  <c r="AH77" i="15"/>
  <c r="AJ77" i="15" s="1"/>
  <c r="AI77" i="15"/>
  <c r="AI89" i="15"/>
  <c r="AH89" i="15"/>
  <c r="AJ89" i="15" s="1"/>
  <c r="AE36" i="15"/>
  <c r="AF36" i="15" s="1"/>
  <c r="AH124" i="15"/>
  <c r="AJ124" i="15" s="1"/>
  <c r="AI124" i="15"/>
  <c r="AI49" i="14"/>
  <c r="AH49" i="14"/>
  <c r="AJ49" i="14" s="1"/>
  <c r="AH72" i="14"/>
  <c r="AJ72" i="14" s="1"/>
  <c r="AI72" i="14"/>
  <c r="AE70" i="14"/>
  <c r="AF70" i="14" s="1"/>
  <c r="AI92" i="15"/>
  <c r="AH92" i="15"/>
  <c r="AJ92" i="15" s="1"/>
  <c r="AI68" i="15"/>
  <c r="AH68" i="15"/>
  <c r="AJ68" i="15" s="1"/>
  <c r="AH121" i="15"/>
  <c r="AJ121" i="15" s="1"/>
  <c r="AI121" i="15"/>
  <c r="AE92" i="15"/>
  <c r="AF92" i="15" s="1"/>
  <c r="AH107" i="15"/>
  <c r="AJ107" i="15" s="1"/>
  <c r="AI107" i="15"/>
  <c r="AH119" i="14"/>
  <c r="AJ119" i="14" s="1"/>
  <c r="AI119" i="14"/>
  <c r="AH57" i="15"/>
  <c r="AJ57" i="15" s="1"/>
  <c r="AI57" i="15"/>
  <c r="AE107" i="15"/>
  <c r="AF107" i="15" s="1"/>
  <c r="AE75" i="15"/>
  <c r="AF75" i="15" s="1"/>
  <c r="AE97" i="15"/>
  <c r="AF97" i="15" s="1"/>
  <c r="AH111" i="15"/>
  <c r="AJ111" i="15" s="1"/>
  <c r="AI111" i="15"/>
  <c r="AH114" i="15"/>
  <c r="AJ114" i="15" s="1"/>
  <c r="AI114" i="15"/>
  <c r="AH85" i="14"/>
  <c r="AJ85" i="14" s="1"/>
  <c r="AI85" i="14"/>
  <c r="AE95" i="15"/>
  <c r="AF95" i="15" s="1"/>
  <c r="AE46" i="15"/>
  <c r="AF46" i="15" s="1"/>
  <c r="AE46" i="14"/>
  <c r="AF46" i="14" s="1"/>
  <c r="AH66" i="15"/>
  <c r="AJ66" i="15" s="1"/>
  <c r="AI66" i="15"/>
  <c r="AE72" i="14"/>
  <c r="AF72" i="14" s="1"/>
  <c r="AI111" i="14"/>
  <c r="AH111" i="14"/>
  <c r="AJ111" i="14" s="1"/>
  <c r="AH93" i="14"/>
  <c r="AJ93" i="14" s="1"/>
  <c r="AI93" i="14"/>
</calcChain>
</file>

<file path=xl/sharedStrings.xml><?xml version="1.0" encoding="utf-8"?>
<sst xmlns="http://schemas.openxmlformats.org/spreadsheetml/2006/main" count="204" uniqueCount="123">
  <si>
    <t>事業所名</t>
    <rPh sb="0" eb="3">
      <t>ジギョウショ</t>
    </rPh>
    <rPh sb="3" eb="4">
      <t>メイ</t>
    </rPh>
    <phoneticPr fontId="4"/>
  </si>
  <si>
    <t>ご担当者氏名</t>
    <rPh sb="1" eb="4">
      <t>タントウシャ</t>
    </rPh>
    <rPh sb="4" eb="6">
      <t>シメイ</t>
    </rPh>
    <phoneticPr fontId="4"/>
  </si>
  <si>
    <t>電 話</t>
    <rPh sb="0" eb="1">
      <t>デン</t>
    </rPh>
    <rPh sb="2" eb="3">
      <t>ハナシ</t>
    </rPh>
    <phoneticPr fontId="4"/>
  </si>
  <si>
    <t>保険者番号</t>
    <rPh sb="0" eb="3">
      <t>ホケンジャ</t>
    </rPh>
    <rPh sb="3" eb="5">
      <t>バンゴウ</t>
    </rPh>
    <phoneticPr fontId="4"/>
  </si>
  <si>
    <t>記　号</t>
    <rPh sb="0" eb="1">
      <t>キ</t>
    </rPh>
    <rPh sb="2" eb="3">
      <t>ゴウ</t>
    </rPh>
    <phoneticPr fontId="4"/>
  </si>
  <si>
    <t>e-mail</t>
    <phoneticPr fontId="4"/>
  </si>
  <si>
    <t xml:space="preserve"> 乳がん（マンモのみ）</t>
    <phoneticPr fontId="4"/>
  </si>
  <si>
    <t>番号</t>
    <rPh sb="0" eb="2">
      <t>バンゴウ</t>
    </rPh>
    <phoneticPr fontId="4"/>
  </si>
  <si>
    <t>フリガナ</t>
    <phoneticPr fontId="4"/>
  </si>
  <si>
    <t>性別</t>
    <rPh sb="0" eb="2">
      <t>セイベツ</t>
    </rPh>
    <phoneticPr fontId="4"/>
  </si>
  <si>
    <t>コース</t>
    <phoneticPr fontId="4"/>
  </si>
  <si>
    <t>子宮頸がん</t>
    <phoneticPr fontId="4"/>
  </si>
  <si>
    <t>オプション</t>
    <phoneticPr fontId="4"/>
  </si>
  <si>
    <t>氏　名</t>
    <rPh sb="0" eb="1">
      <t>シ</t>
    </rPh>
    <rPh sb="2" eb="3">
      <t>メイ</t>
    </rPh>
    <phoneticPr fontId="4"/>
  </si>
  <si>
    <t>保険証
種類</t>
    <rPh sb="0" eb="3">
      <t>ホケンショウ</t>
    </rPh>
    <rPh sb="4" eb="6">
      <t>シュルイ</t>
    </rPh>
    <phoneticPr fontId="4"/>
  </si>
  <si>
    <t>子宮がん</t>
    <rPh sb="0" eb="2">
      <t>シキュウ</t>
    </rPh>
    <phoneticPr fontId="4"/>
  </si>
  <si>
    <t>１．申込日</t>
    <rPh sb="2" eb="5">
      <t>モウシコミビ</t>
    </rPh>
    <phoneticPr fontId="1"/>
  </si>
  <si>
    <t>２．住所・事業所名・担当者・電話・FAX・担当者e-mail</t>
    <rPh sb="2" eb="4">
      <t>ジュウショ</t>
    </rPh>
    <rPh sb="5" eb="9">
      <t>ジギョウショメイ</t>
    </rPh>
    <rPh sb="10" eb="13">
      <t>タントウシャ</t>
    </rPh>
    <rPh sb="14" eb="16">
      <t>デンワ</t>
    </rPh>
    <rPh sb="21" eb="24">
      <t>タントウシャ</t>
    </rPh>
    <phoneticPr fontId="1"/>
  </si>
  <si>
    <t>３．保険者番号・記号</t>
    <rPh sb="2" eb="7">
      <t>ホケンシャバンゴウ</t>
    </rPh>
    <rPh sb="8" eb="10">
      <t>キゴウ</t>
    </rPh>
    <phoneticPr fontId="1"/>
  </si>
  <si>
    <t>８．受診者情報</t>
    <rPh sb="2" eb="7">
      <t>ジュシンシャジョウホウ</t>
    </rPh>
    <phoneticPr fontId="1"/>
  </si>
  <si>
    <t>ヘルスサイエンスセンター島根　　健康診断 申込専用用紙</t>
    <rPh sb="12" eb="14">
      <t>シマネ</t>
    </rPh>
    <rPh sb="16" eb="20">
      <t>ケンコウシンダン</t>
    </rPh>
    <rPh sb="21" eb="23">
      <t>モウシコミ</t>
    </rPh>
    <rPh sb="23" eb="25">
      <t>センヨウ</t>
    </rPh>
    <rPh sb="25" eb="27">
      <t>ヨウシ</t>
    </rPh>
    <phoneticPr fontId="1"/>
  </si>
  <si>
    <t>太枠内をすべてご記入ください。</t>
    <phoneticPr fontId="1"/>
  </si>
  <si>
    <t>年度末年齢</t>
    <rPh sb="0" eb="3">
      <t>ネンドマツ</t>
    </rPh>
    <rPh sb="3" eb="5">
      <t>ネンレイ</t>
    </rPh>
    <phoneticPr fontId="1"/>
  </si>
  <si>
    <t>付加健診部分</t>
    <rPh sb="0" eb="2">
      <t>フカ</t>
    </rPh>
    <rPh sb="2" eb="4">
      <t>ケンシン</t>
    </rPh>
    <rPh sb="4" eb="6">
      <t>ブブン</t>
    </rPh>
    <phoneticPr fontId="4"/>
  </si>
  <si>
    <t>FAX</t>
    <phoneticPr fontId="4"/>
  </si>
  <si>
    <t>第１希望</t>
    <rPh sb="0" eb="1">
      <t>ダイ</t>
    </rPh>
    <rPh sb="2" eb="4">
      <t>キボウ</t>
    </rPh>
    <phoneticPr fontId="1"/>
  </si>
  <si>
    <t>第２希望</t>
    <rPh sb="0" eb="1">
      <t>ダイ</t>
    </rPh>
    <rPh sb="2" eb="4">
      <t>キボウ</t>
    </rPh>
    <phoneticPr fontId="1"/>
  </si>
  <si>
    <r>
      <t xml:space="preserve">事業所住所
</t>
    </r>
    <r>
      <rPr>
        <sz val="8"/>
        <rFont val="ＭＳ Ｐゴシック"/>
        <family val="3"/>
        <charset val="128"/>
        <scheme val="major"/>
      </rPr>
      <t>（案内・請求送付先）</t>
    </r>
    <rPh sb="0" eb="3">
      <t>ジギョウショ</t>
    </rPh>
    <rPh sb="3" eb="5">
      <t>ジュウショ</t>
    </rPh>
    <rPh sb="7" eb="9">
      <t>アンナイ</t>
    </rPh>
    <rPh sb="10" eb="12">
      <t>セイキュウ</t>
    </rPh>
    <rPh sb="12" eb="14">
      <t>ソウフ</t>
    </rPh>
    <rPh sb="14" eb="15">
      <t>サキ</t>
    </rPh>
    <phoneticPr fontId="4"/>
  </si>
  <si>
    <r>
      <t xml:space="preserve">オプション
</t>
    </r>
    <r>
      <rPr>
        <sz val="8"/>
        <rFont val="ＭＳ Ｐゴシック"/>
        <family val="3"/>
        <charset val="128"/>
      </rPr>
      <t>（本申込書記載）</t>
    </r>
    <rPh sb="7" eb="8">
      <t>ホン</t>
    </rPh>
    <rPh sb="8" eb="11">
      <t>モウシコミショ</t>
    </rPh>
    <rPh sb="11" eb="13">
      <t>キサイ</t>
    </rPh>
    <phoneticPr fontId="4"/>
  </si>
  <si>
    <t>健診基本料金</t>
    <rPh sb="0" eb="1">
      <t>ケン</t>
    </rPh>
    <rPh sb="1" eb="2">
      <t>ミ</t>
    </rPh>
    <rPh sb="2" eb="4">
      <t>キホン</t>
    </rPh>
    <rPh sb="4" eb="6">
      <t>リョウキン</t>
    </rPh>
    <phoneticPr fontId="4"/>
  </si>
  <si>
    <t>付加健診該当年齢</t>
    <rPh sb="0" eb="2">
      <t>フカ</t>
    </rPh>
    <rPh sb="2" eb="4">
      <t>ケンシン</t>
    </rPh>
    <rPh sb="4" eb="6">
      <t>ガイトウ</t>
    </rPh>
    <rPh sb="6" eb="8">
      <t>ネンレイ</t>
    </rPh>
    <phoneticPr fontId="1"/>
  </si>
  <si>
    <r>
      <t xml:space="preserve">乳がん
</t>
    </r>
    <r>
      <rPr>
        <sz val="7"/>
        <rFont val="BIZ UDPゴシック"/>
        <family val="3"/>
        <charset val="128"/>
      </rPr>
      <t>（マンモ）</t>
    </r>
    <rPh sb="0" eb="1">
      <t>ニュウ</t>
    </rPh>
    <phoneticPr fontId="4"/>
  </si>
  <si>
    <t>乳</t>
    <rPh sb="0" eb="1">
      <t>ニュウ</t>
    </rPh>
    <phoneticPr fontId="1"/>
  </si>
  <si>
    <t>子</t>
    <rPh sb="0" eb="1">
      <t>コ</t>
    </rPh>
    <phoneticPr fontId="1"/>
  </si>
  <si>
    <t>出雲市</t>
    <phoneticPr fontId="1"/>
  </si>
  <si>
    <t>その他</t>
    <phoneticPr fontId="1"/>
  </si>
  <si>
    <t>協会けんぽ</t>
    <phoneticPr fontId="1"/>
  </si>
  <si>
    <t>協会</t>
    <rPh sb="0" eb="2">
      <t>キョウカイ</t>
    </rPh>
    <phoneticPr fontId="1"/>
  </si>
  <si>
    <t>協会けんぽ子宮がん（単独）</t>
  </si>
  <si>
    <t>人間ドックA</t>
  </si>
  <si>
    <t>人間ドックC</t>
  </si>
  <si>
    <t>全身ドックA</t>
  </si>
  <si>
    <t>全身ドックB</t>
  </si>
  <si>
    <t>全身ドックC</t>
  </si>
  <si>
    <r>
      <t>４．支払方法を選択してください</t>
    </r>
    <r>
      <rPr>
        <sz val="9"/>
        <color rgb="FFFF0000"/>
        <rFont val="ＭＳ Ｐゴシック"/>
        <family val="3"/>
        <charset val="128"/>
      </rPr>
      <t xml:space="preserve">（ </t>
    </r>
    <r>
      <rPr>
        <sz val="9"/>
        <color rgb="FFFF0000"/>
        <rFont val="Segoe UI Symbol"/>
        <family val="3"/>
      </rPr>
      <t>✔</t>
    </r>
    <r>
      <rPr>
        <sz val="9"/>
        <color rgb="FFFF0000"/>
        <rFont val="ＭＳ Ｐゴシック"/>
        <family val="3"/>
        <charset val="128"/>
      </rPr>
      <t xml:space="preserve"> が無い場合は後日会社請求といたします。個別に指定がある場合は個人の備考欄にご記入ください。）</t>
    </r>
    <rPh sb="2" eb="6">
      <t>シハライホウホウ</t>
    </rPh>
    <rPh sb="7" eb="9">
      <t>センタク</t>
    </rPh>
    <rPh sb="20" eb="21">
      <t>ナ</t>
    </rPh>
    <rPh sb="22" eb="24">
      <t>バアイ</t>
    </rPh>
    <rPh sb="25" eb="27">
      <t>ゴジツ</t>
    </rPh>
    <rPh sb="27" eb="29">
      <t>カイシャ</t>
    </rPh>
    <rPh sb="29" eb="31">
      <t>セイキュウ</t>
    </rPh>
    <rPh sb="38" eb="40">
      <t>コベツ</t>
    </rPh>
    <rPh sb="41" eb="43">
      <t>シテイ</t>
    </rPh>
    <rPh sb="46" eb="48">
      <t>バアイ</t>
    </rPh>
    <rPh sb="49" eb="51">
      <t>コジン</t>
    </rPh>
    <rPh sb="52" eb="54">
      <t>ビコウ</t>
    </rPh>
    <rPh sb="54" eb="55">
      <t>ラン</t>
    </rPh>
    <rPh sb="57" eb="59">
      <t>キニュウ</t>
    </rPh>
    <phoneticPr fontId="1"/>
  </si>
  <si>
    <t>特定健診</t>
    <rPh sb="0" eb="2">
      <t>トクテイ</t>
    </rPh>
    <rPh sb="2" eb="4">
      <t>ケンシン</t>
    </rPh>
    <phoneticPr fontId="1"/>
  </si>
  <si>
    <t>特殊（有機）健診</t>
    <rPh sb="0" eb="2">
      <t>トクシュ</t>
    </rPh>
    <rPh sb="3" eb="5">
      <t>ユウキ</t>
    </rPh>
    <rPh sb="6" eb="8">
      <t>ケンシン</t>
    </rPh>
    <phoneticPr fontId="1"/>
  </si>
  <si>
    <t>特殊（特化物）健診</t>
    <rPh sb="0" eb="2">
      <t>トクシュ</t>
    </rPh>
    <rPh sb="3" eb="5">
      <t>トッカ</t>
    </rPh>
    <rPh sb="5" eb="6">
      <t>ブツ</t>
    </rPh>
    <rPh sb="7" eb="9">
      <t>ケンシン</t>
    </rPh>
    <phoneticPr fontId="1"/>
  </si>
  <si>
    <t>特殊（じん肺）健診</t>
    <rPh sb="0" eb="2">
      <t>トクシュ</t>
    </rPh>
    <rPh sb="5" eb="6">
      <t>パイ</t>
    </rPh>
    <rPh sb="7" eb="9">
      <t>ケンシン</t>
    </rPh>
    <phoneticPr fontId="1"/>
  </si>
  <si>
    <t>その他</t>
    <rPh sb="2" eb="3">
      <t>タ</t>
    </rPh>
    <phoneticPr fontId="1"/>
  </si>
  <si>
    <t>人間ドックB</t>
  </si>
  <si>
    <t>脳ドック</t>
  </si>
  <si>
    <t>基本健診</t>
    <rPh sb="0" eb="2">
      <t>キホン</t>
    </rPh>
    <rPh sb="2" eb="4">
      <t>ケンシン</t>
    </rPh>
    <phoneticPr fontId="1"/>
  </si>
  <si>
    <t>一般健診</t>
    <rPh sb="0" eb="4">
      <t>イッパンケンシン</t>
    </rPh>
    <phoneticPr fontId="1"/>
  </si>
  <si>
    <r>
      <t xml:space="preserve">生年月日
</t>
    </r>
    <r>
      <rPr>
        <sz val="8"/>
        <color rgb="FF0000CC"/>
        <rFont val="BIZ UDPゴシック"/>
        <family val="3"/>
        <charset val="128"/>
      </rPr>
      <t>年</t>
    </r>
    <r>
      <rPr>
        <b/>
        <sz val="10"/>
        <color rgb="FF0000CC"/>
        <rFont val="BIZ UDPゴシック"/>
        <family val="3"/>
        <charset val="128"/>
      </rPr>
      <t>/</t>
    </r>
    <r>
      <rPr>
        <sz val="8"/>
        <color rgb="FF0000CC"/>
        <rFont val="BIZ UDPゴシック"/>
        <family val="3"/>
        <charset val="128"/>
      </rPr>
      <t>月</t>
    </r>
    <r>
      <rPr>
        <b/>
        <sz val="10"/>
        <color rgb="FF0000CC"/>
        <rFont val="BIZ UDPゴシック"/>
        <family val="3"/>
        <charset val="128"/>
      </rPr>
      <t>/</t>
    </r>
    <r>
      <rPr>
        <sz val="8"/>
        <color rgb="FF0000CC"/>
        <rFont val="BIZ UDPゴシック"/>
        <family val="3"/>
        <charset val="128"/>
      </rPr>
      <t>日と入力</t>
    </r>
    <rPh sb="0" eb="2">
      <t>セイネン</t>
    </rPh>
    <rPh sb="2" eb="4">
      <t>ガッピ</t>
    </rPh>
    <rPh sb="5" eb="6">
      <t>ネン</t>
    </rPh>
    <rPh sb="7" eb="8">
      <t>ツキ</t>
    </rPh>
    <rPh sb="9" eb="10">
      <t>ヒ</t>
    </rPh>
    <rPh sb="11" eb="13">
      <t>ニュウリョク</t>
    </rPh>
    <phoneticPr fontId="4"/>
  </si>
  <si>
    <t>年</t>
    <rPh sb="0" eb="1">
      <t>ネン</t>
    </rPh>
    <phoneticPr fontId="1"/>
  </si>
  <si>
    <t>月</t>
    <rPh sb="0" eb="1">
      <t>ツキ</t>
    </rPh>
    <phoneticPr fontId="1"/>
  </si>
  <si>
    <t>日</t>
    <rPh sb="0" eb="1">
      <t>ヒ</t>
    </rPh>
    <phoneticPr fontId="1"/>
  </si>
  <si>
    <t>）</t>
    <phoneticPr fontId="1"/>
  </si>
  <si>
    <t>郵便番号（</t>
    <rPh sb="0" eb="4">
      <t>ユウビンバンゴウ</t>
    </rPh>
    <phoneticPr fontId="4"/>
  </si>
  <si>
    <t>年度分健診申込</t>
    <rPh sb="0" eb="2">
      <t>ネンド</t>
    </rPh>
    <rPh sb="2" eb="3">
      <t>ブン</t>
    </rPh>
    <rPh sb="3" eb="5">
      <t>ケンシン</t>
    </rPh>
    <rPh sb="5" eb="7">
      <t>モウシコミ</t>
    </rPh>
    <phoneticPr fontId="1"/>
  </si>
  <si>
    <t>kenshin@hsc-shimane.jp</t>
  </si>
  <si>
    <t>年度</t>
    <rPh sb="0" eb="2">
      <t>ネンド</t>
    </rPh>
    <phoneticPr fontId="1"/>
  </si>
  <si>
    <t>年度末日</t>
    <rPh sb="0" eb="3">
      <t>ネンドマツ</t>
    </rPh>
    <rPh sb="3" eb="4">
      <t>ビ</t>
    </rPh>
    <phoneticPr fontId="1"/>
  </si>
  <si>
    <t>/4/1</t>
    <phoneticPr fontId="1"/>
  </si>
  <si>
    <t>協会けんぽ(本人)</t>
  </si>
  <si>
    <t>女</t>
  </si>
  <si>
    <t>バリウム</t>
  </si>
  <si>
    <t>協会けんぽ(本人)</t>
    <phoneticPr fontId="1"/>
  </si>
  <si>
    <t>その他共済</t>
    <phoneticPr fontId="1"/>
  </si>
  <si>
    <t>国民健康保険</t>
    <phoneticPr fontId="1"/>
  </si>
  <si>
    <t>扶養</t>
    <phoneticPr fontId="1"/>
  </si>
  <si>
    <t>追加Dセット、胃がんリスク</t>
    <rPh sb="0" eb="2">
      <t>ツイカ</t>
    </rPh>
    <rPh sb="7" eb="8">
      <t>イ</t>
    </rPh>
    <phoneticPr fontId="1"/>
  </si>
  <si>
    <t>協会けんぽ</t>
  </si>
  <si>
    <r>
      <t xml:space="preserve">見本　名前
</t>
    </r>
    <r>
      <rPr>
        <sz val="8"/>
        <rFont val="ＭＳ Ｐゴシック"/>
        <family val="3"/>
        <charset val="128"/>
      </rPr>
      <t>（姓と名の間にスペース）</t>
    </r>
    <rPh sb="0" eb="1">
      <t>ミ</t>
    </rPh>
    <rPh sb="1" eb="2">
      <t>ホン</t>
    </rPh>
    <rPh sb="3" eb="5">
      <t>ナマエ</t>
    </rPh>
    <rPh sb="7" eb="8">
      <t>セイ</t>
    </rPh>
    <rPh sb="9" eb="10">
      <t>ナ</t>
    </rPh>
    <rPh sb="11" eb="12">
      <t>アイダ</t>
    </rPh>
    <phoneticPr fontId="1"/>
  </si>
  <si>
    <t>ミホン　ナマエ</t>
    <phoneticPr fontId="1"/>
  </si>
  <si>
    <t>2025(R6)</t>
  </si>
  <si>
    <t>鼻カメラ</t>
  </si>
  <si>
    <t>備考</t>
    <rPh sb="0" eb="2">
      <t>ビコウ</t>
    </rPh>
    <phoneticPr fontId="1"/>
  </si>
  <si>
    <t>希望月</t>
    <rPh sb="0" eb="2">
      <t>キボウ</t>
    </rPh>
    <rPh sb="2" eb="3">
      <t>ツキ</t>
    </rPh>
    <phoneticPr fontId="1"/>
  </si>
  <si>
    <r>
      <t>５．希望月を複数✔をしてください　</t>
    </r>
    <r>
      <rPr>
        <b/>
        <sz val="11"/>
        <rFont val="ＭＳ Ｐゴシック"/>
        <family val="3"/>
        <charset val="128"/>
      </rPr>
      <t>（</t>
    </r>
    <r>
      <rPr>
        <b/>
        <u/>
        <sz val="11"/>
        <rFont val="ＭＳ Ｐゴシック"/>
        <family val="3"/>
        <charset val="128"/>
      </rPr>
      <t>チェックのない場合は全ての月を対象として取り扱わせていただきます</t>
    </r>
    <r>
      <rPr>
        <b/>
        <sz val="11"/>
        <rFont val="ＭＳ Ｐゴシック"/>
        <family val="3"/>
        <charset val="128"/>
      </rPr>
      <t>）</t>
    </r>
    <phoneticPr fontId="1"/>
  </si>
  <si>
    <t>松陽台佐藤クリニック</t>
  </si>
  <si>
    <r>
      <t xml:space="preserve">胃カメラ差額(4,400)
</t>
    </r>
    <r>
      <rPr>
        <sz val="8"/>
        <rFont val="ＭＳ Ｐゴシック"/>
        <family val="3"/>
        <charset val="128"/>
      </rPr>
      <t>※一般健診の方のみ</t>
    </r>
    <rPh sb="0" eb="1">
      <t>イ</t>
    </rPh>
    <rPh sb="4" eb="6">
      <t>サガク</t>
    </rPh>
    <rPh sb="15" eb="17">
      <t>イッパン</t>
    </rPh>
    <rPh sb="17" eb="19">
      <t>ケンシン</t>
    </rPh>
    <rPh sb="20" eb="21">
      <t>カタ</t>
    </rPh>
    <phoneticPr fontId="4"/>
  </si>
  <si>
    <t>追加セットF・D</t>
    <rPh sb="0" eb="2">
      <t>ツイカ</t>
    </rPh>
    <phoneticPr fontId="4"/>
  </si>
  <si>
    <t>付加健診
40歳～
※5歳刻み</t>
    <rPh sb="0" eb="2">
      <t>フカ</t>
    </rPh>
    <rPh sb="2" eb="4">
      <t>ケンシン</t>
    </rPh>
    <rPh sb="7" eb="8">
      <t>サイ</t>
    </rPh>
    <rPh sb="12" eb="13">
      <t>サイ</t>
    </rPh>
    <rPh sb="13" eb="14">
      <t>キザ</t>
    </rPh>
    <phoneticPr fontId="1"/>
  </si>
  <si>
    <t>※水曜午後
(ﾄﾞｯｸ､ﾊﾞﾘｳﾑ以外)</t>
    <rPh sb="1" eb="3">
      <t>スイヨウ</t>
    </rPh>
    <rPh sb="3" eb="5">
      <t>ゴゴ</t>
    </rPh>
    <rPh sb="17" eb="19">
      <t>イガイ</t>
    </rPh>
    <phoneticPr fontId="1"/>
  </si>
  <si>
    <t>※土曜日</t>
    <rPh sb="1" eb="4">
      <t>ドヨウビ</t>
    </rPh>
    <phoneticPr fontId="1"/>
  </si>
  <si>
    <t>※チェックのない場合は可として取り扱わせていただきます</t>
    <rPh sb="8" eb="10">
      <t>バアイ</t>
    </rPh>
    <rPh sb="11" eb="12">
      <t>カ</t>
    </rPh>
    <rPh sb="15" eb="16">
      <t>ト</t>
    </rPh>
    <rPh sb="17" eb="18">
      <t>アツカ</t>
    </rPh>
    <phoneticPr fontId="1"/>
  </si>
  <si>
    <t>〇</t>
  </si>
  <si>
    <t>第１希望が胃カメラの場合は、第２希望を必ず記入してください</t>
  </si>
  <si>
    <r>
      <t xml:space="preserve">  ★胃検査　　</t>
    </r>
    <r>
      <rPr>
        <sz val="8"/>
        <rFont val="BIZ UDゴシック"/>
        <family val="3"/>
        <charset val="128"/>
      </rPr>
      <t>（一般健診・ドックのみ）</t>
    </r>
    <rPh sb="3" eb="4">
      <t>イ</t>
    </rPh>
    <rPh sb="4" eb="6">
      <t>ケンサ</t>
    </rPh>
    <rPh sb="9" eb="11">
      <t>イッパン</t>
    </rPh>
    <rPh sb="11" eb="13">
      <t>ケンシン</t>
    </rPh>
    <phoneticPr fontId="4"/>
  </si>
  <si>
    <t>個別の希望時期・支払方法等</t>
    <rPh sb="0" eb="2">
      <t>コベツ</t>
    </rPh>
    <rPh sb="3" eb="5">
      <t>キボウ</t>
    </rPh>
    <rPh sb="5" eb="7">
      <t>ジキ</t>
    </rPh>
    <rPh sb="8" eb="10">
      <t>シハラ</t>
    </rPh>
    <rPh sb="10" eb="12">
      <t>ホウホウ</t>
    </rPh>
    <rPh sb="12" eb="13">
      <t>トウ</t>
    </rPh>
    <phoneticPr fontId="1"/>
  </si>
  <si>
    <t>６．水曜午後受診について選択してください</t>
    <rPh sb="2" eb="4">
      <t>スイヨウ</t>
    </rPh>
    <rPh sb="4" eb="6">
      <t>ゴゴ</t>
    </rPh>
    <rPh sb="6" eb="8">
      <t>ジュシン</t>
    </rPh>
    <rPh sb="12" eb="14">
      <t>センタク</t>
    </rPh>
    <phoneticPr fontId="1"/>
  </si>
  <si>
    <t>７．土曜日受診について選択してください</t>
    <rPh sb="2" eb="5">
      <t>ドヨウビ</t>
    </rPh>
    <rPh sb="5" eb="7">
      <t>ジュシン</t>
    </rPh>
    <rPh sb="11" eb="13">
      <t>センタク</t>
    </rPh>
    <phoneticPr fontId="1"/>
  </si>
  <si>
    <t>←左記「希望しない」で水曜午後なら胃カメラで予約が取れる場合</t>
    <rPh sb="1" eb="3">
      <t>サキ</t>
    </rPh>
    <rPh sb="4" eb="6">
      <t>キボウ</t>
    </rPh>
    <rPh sb="11" eb="13">
      <t>スイヨウ</t>
    </rPh>
    <rPh sb="13" eb="15">
      <t>ゴゴ</t>
    </rPh>
    <rPh sb="17" eb="18">
      <t>イ</t>
    </rPh>
    <rPh sb="22" eb="24">
      <t>ヨヤク</t>
    </rPh>
    <rPh sb="25" eb="26">
      <t>ト</t>
    </rPh>
    <rPh sb="28" eb="30">
      <t>バアイ</t>
    </rPh>
    <phoneticPr fontId="1"/>
  </si>
  <si>
    <t>←左記「希望しない」で土曜日なら胃カメラで予約が取れる場合</t>
    <rPh sb="1" eb="3">
      <t>サキ</t>
    </rPh>
    <rPh sb="4" eb="6">
      <t>キボウ</t>
    </rPh>
    <rPh sb="11" eb="14">
      <t>ドヨウビ</t>
    </rPh>
    <rPh sb="16" eb="17">
      <t>イ</t>
    </rPh>
    <rPh sb="21" eb="23">
      <t>ヨヤク</t>
    </rPh>
    <rPh sb="24" eb="25">
      <t>ト</t>
    </rPh>
    <rPh sb="27" eb="29">
      <t>バアイ</t>
    </rPh>
    <phoneticPr fontId="1"/>
  </si>
  <si>
    <t>★胃検査について：第１希望が胃(口・鼻)ｶﾒﾗの場合は、第２希望(ﾊﾞﾘｳﾑor胃検査希望なし)を必ずご記入ください。未記入および胃ｶﾒﾗが定員に達した場合は、ﾊﾞﾘｳﾑでご予約をおとりいたします。</t>
    <rPh sb="1" eb="2">
      <t>イ</t>
    </rPh>
    <rPh sb="2" eb="4">
      <t>ケンサ</t>
    </rPh>
    <rPh sb="9" eb="10">
      <t>ダイ</t>
    </rPh>
    <rPh sb="40" eb="41">
      <t>イ</t>
    </rPh>
    <rPh sb="41" eb="43">
      <t>ケンサ</t>
    </rPh>
    <rPh sb="43" eb="45">
      <t>キボウ</t>
    </rPh>
    <rPh sb="59" eb="60">
      <t>ミ</t>
    </rPh>
    <rPh sb="60" eb="62">
      <t>キニュウ</t>
    </rPh>
    <rPh sb="65" eb="66">
      <t>イ</t>
    </rPh>
    <rPh sb="70" eb="72">
      <t>テイイン</t>
    </rPh>
    <rPh sb="73" eb="74">
      <t>タッ</t>
    </rPh>
    <rPh sb="76" eb="78">
      <t>バアイ</t>
    </rPh>
    <rPh sb="87" eb="89">
      <t>ヨヤク</t>
    </rPh>
    <phoneticPr fontId="1"/>
  </si>
  <si>
    <t>胃がんリスク</t>
    <rPh sb="0" eb="1">
      <t>イ</t>
    </rPh>
    <phoneticPr fontId="1"/>
  </si>
  <si>
    <t>2026(R8)</t>
  </si>
  <si>
    <t>すい臓がんドック</t>
    <rPh sb="2" eb="3">
      <t>ゾウ</t>
    </rPh>
    <phoneticPr fontId="1"/>
  </si>
  <si>
    <t>節目健診
40歳～
※5歳刻み</t>
    <rPh sb="0" eb="2">
      <t>フシメ</t>
    </rPh>
    <rPh sb="2" eb="4">
      <t>ケンシン</t>
    </rPh>
    <rPh sb="7" eb="8">
      <t>サイ</t>
    </rPh>
    <rPh sb="12" eb="13">
      <t>サイ</t>
    </rPh>
    <rPh sb="13" eb="14">
      <t>キザ</t>
    </rPh>
    <phoneticPr fontId="1"/>
  </si>
  <si>
    <t>節目健診該当年齢</t>
    <rPh sb="0" eb="2">
      <t>フシメ</t>
    </rPh>
    <rPh sb="2" eb="4">
      <t>ケンシン</t>
    </rPh>
    <rPh sb="4" eb="6">
      <t>ガイトウ</t>
    </rPh>
    <rPh sb="6" eb="8">
      <t>ネンレイ</t>
    </rPh>
    <phoneticPr fontId="1"/>
  </si>
  <si>
    <t>一般(若年)</t>
    <rPh sb="0" eb="2">
      <t>イッパン</t>
    </rPh>
    <rPh sb="3" eb="5">
      <t>ジャクネン</t>
    </rPh>
    <phoneticPr fontId="1"/>
  </si>
  <si>
    <t>節目健診部分</t>
    <rPh sb="0" eb="2">
      <t>フシメ</t>
    </rPh>
    <rPh sb="2" eb="4">
      <t>ケンシン</t>
    </rPh>
    <rPh sb="4" eb="6">
      <t>ブブン</t>
    </rPh>
    <phoneticPr fontId="4"/>
  </si>
  <si>
    <t>６．受診可能曜日について選択してください</t>
    <rPh sb="2" eb="4">
      <t>ジュシン</t>
    </rPh>
    <rPh sb="4" eb="6">
      <t>カノウ</t>
    </rPh>
    <rPh sb="6" eb="8">
      <t>ヨウビ</t>
    </rPh>
    <rPh sb="12" eb="14">
      <t>センタク</t>
    </rPh>
    <phoneticPr fontId="1"/>
  </si>
  <si>
    <t>７．胃カメラが月曜日から金曜日に取れない場合</t>
    <rPh sb="2" eb="3">
      <t>イ</t>
    </rPh>
    <rPh sb="7" eb="10">
      <t>ゲツヨウビ</t>
    </rPh>
    <rPh sb="12" eb="15">
      <t>キンヨウビ</t>
    </rPh>
    <rPh sb="16" eb="17">
      <t>ト</t>
    </rPh>
    <rPh sb="20" eb="22">
      <t>バアイ</t>
    </rPh>
    <phoneticPr fontId="1"/>
  </si>
  <si>
    <t>骨粗鬆症検査</t>
    <rPh sb="0" eb="4">
      <t>コツソショウショウ</t>
    </rPh>
    <rPh sb="4" eb="6">
      <t>ケンサ</t>
    </rPh>
    <phoneticPr fontId="4"/>
  </si>
  <si>
    <t xml:space="preserve"> 乳がん検査</t>
    <rPh sb="4" eb="6">
      <t>ケンサ</t>
    </rPh>
    <phoneticPr fontId="4"/>
  </si>
  <si>
    <t>子宮がん検査</t>
    <rPh sb="0" eb="2">
      <t>シキュウ</t>
    </rPh>
    <rPh sb="4" eb="6">
      <t>ケンサ</t>
    </rPh>
    <phoneticPr fontId="4"/>
  </si>
  <si>
    <t>協会けんぽ一般健診（節目健診）で自己都合などによる一部検査キャンセル（特に胃部検査）については、備考欄にキャンセル理由の記載がない</t>
    <rPh sb="0" eb="2">
      <t>キョウカイ</t>
    </rPh>
    <rPh sb="5" eb="7">
      <t>イッパン</t>
    </rPh>
    <rPh sb="7" eb="9">
      <t>ケンシン</t>
    </rPh>
    <rPh sb="10" eb="12">
      <t>フシメ</t>
    </rPh>
    <rPh sb="12" eb="14">
      <t>ケンシン</t>
    </rPh>
    <rPh sb="48" eb="51">
      <t>ビコウラン</t>
    </rPh>
    <rPh sb="57" eb="59">
      <t>リユウ</t>
    </rPh>
    <rPh sb="60" eb="62">
      <t>キサイ</t>
    </rPh>
    <phoneticPr fontId="1"/>
  </si>
  <si>
    <t>場合、原則的に基本健診（協会けんぽからの補助なし健診）となることを了承し申し込みをいたします</t>
    <rPh sb="7" eb="9">
      <t>キホン</t>
    </rPh>
    <rPh sb="9" eb="11">
      <t>ケンシン</t>
    </rPh>
    <rPh sb="24" eb="25">
      <t>ケン</t>
    </rPh>
    <phoneticPr fontId="1"/>
  </si>
  <si>
    <t>送信先　　kenshin@hsc-shimane.jp</t>
    <rPh sb="0" eb="3">
      <t>ソウシンサキ</t>
    </rPh>
    <phoneticPr fontId="1"/>
  </si>
  <si>
    <t>５．希望月を複数✔をしてください　</t>
    <phoneticPr fontId="1"/>
  </si>
  <si>
    <t>（チェックのない場合は全ての月を対象として取り扱わせていただきます）</t>
  </si>
  <si>
    <r>
      <t>４．支払方法を選択してください</t>
    </r>
    <r>
      <rPr>
        <sz val="9"/>
        <color theme="1"/>
        <rFont val="BIZ UDP明朝 Medium"/>
        <family val="1"/>
        <charset val="128"/>
      </rPr>
      <t>（ ✔ が無い場合は後日会社請求といたします。個別に指定がある場合は個人の備考欄にご記入ください。）</t>
    </r>
    <rPh sb="2" eb="6">
      <t>シハライホウホウ</t>
    </rPh>
    <rPh sb="7" eb="9">
      <t>センタク</t>
    </rPh>
    <rPh sb="20" eb="21">
      <t>ナ</t>
    </rPh>
    <rPh sb="22" eb="24">
      <t>バアイ</t>
    </rPh>
    <rPh sb="25" eb="27">
      <t>ゴジツ</t>
    </rPh>
    <rPh sb="27" eb="29">
      <t>カイシャ</t>
    </rPh>
    <rPh sb="29" eb="31">
      <t>セイキュウ</t>
    </rPh>
    <rPh sb="38" eb="40">
      <t>コベツ</t>
    </rPh>
    <rPh sb="41" eb="43">
      <t>シテイ</t>
    </rPh>
    <rPh sb="46" eb="48">
      <t>バアイ</t>
    </rPh>
    <rPh sb="49" eb="51">
      <t>コジン</t>
    </rPh>
    <rPh sb="52" eb="54">
      <t>ビコウ</t>
    </rPh>
    <rPh sb="54" eb="55">
      <t>ラン</t>
    </rPh>
    <rPh sb="57" eb="59">
      <t>キニュウ</t>
    </rPh>
    <phoneticPr fontId="1"/>
  </si>
  <si>
    <t xml:space="preserve">  胃検査（一般健診・ドックのみ）</t>
    <rPh sb="2" eb="3">
      <t>イ</t>
    </rPh>
    <rPh sb="3" eb="5">
      <t>ケンサ</t>
    </rPh>
    <phoneticPr fontId="4"/>
  </si>
  <si>
    <r>
      <t xml:space="preserve">胃カメラ差額(4,400)
</t>
    </r>
    <r>
      <rPr>
        <sz val="8"/>
        <rFont val="BIZ UDPゴシック"/>
        <family val="3"/>
        <charset val="128"/>
      </rPr>
      <t>※一般健診の方のみ</t>
    </r>
    <rPh sb="0" eb="1">
      <t>イ</t>
    </rPh>
    <rPh sb="4" eb="6">
      <t>サガク</t>
    </rPh>
    <rPh sb="15" eb="17">
      <t>イッパン</t>
    </rPh>
    <rPh sb="17" eb="19">
      <t>ケンシン</t>
    </rPh>
    <rPh sb="20" eb="21">
      <t>カタ</t>
    </rPh>
    <phoneticPr fontId="4"/>
  </si>
  <si>
    <r>
      <t xml:space="preserve">オプション
</t>
    </r>
    <r>
      <rPr>
        <sz val="8"/>
        <rFont val="BIZ UDPゴシック"/>
        <family val="3"/>
        <charset val="128"/>
      </rPr>
      <t>（本申込書記載）</t>
    </r>
    <rPh sb="7" eb="8">
      <t>ホン</t>
    </rPh>
    <rPh sb="8" eb="11">
      <t>モウシコミショ</t>
    </rPh>
    <rPh sb="11" eb="13">
      <t>キサイ</t>
    </rPh>
    <phoneticPr fontId="4"/>
  </si>
  <si>
    <t>胃検査について：第１希望が胃(口・鼻)ｶﾒﾗの場合は、第２希望(ﾊﾞﾘｳﾑ)を必ずご記入ください。未記入および胃ｶﾒﾗが定員に達した場合は、ﾊﾞﾘｳﾑでご予約をおとりいたします。協会けんぽの補助を使用される際は、原則全ての検査を受診していただく必要がございます。(医学的な事情を除く)</t>
    <rPh sb="0" eb="1">
      <t>イ</t>
    </rPh>
    <rPh sb="1" eb="3">
      <t>ケンサ</t>
    </rPh>
    <rPh sb="8" eb="9">
      <t>ダイ</t>
    </rPh>
    <rPh sb="49" eb="50">
      <t>ミ</t>
    </rPh>
    <rPh sb="50" eb="52">
      <t>キニュウ</t>
    </rPh>
    <rPh sb="55" eb="56">
      <t>イ</t>
    </rPh>
    <rPh sb="60" eb="62">
      <t>テイイン</t>
    </rPh>
    <rPh sb="63" eb="64">
      <t>タッ</t>
    </rPh>
    <rPh sb="66" eb="68">
      <t>バアイ</t>
    </rPh>
    <rPh sb="77" eb="79">
      <t>ヨヤク</t>
    </rPh>
    <rPh sb="89" eb="91">
      <t>キョウカイ</t>
    </rPh>
    <rPh sb="95" eb="97">
      <t>ホジョ</t>
    </rPh>
    <rPh sb="98" eb="100">
      <t>シヨウ</t>
    </rPh>
    <rPh sb="103" eb="104">
      <t>サイ</t>
    </rPh>
    <rPh sb="106" eb="108">
      <t>ゲンソク</t>
    </rPh>
    <rPh sb="108" eb="109">
      <t>スベ</t>
    </rPh>
    <rPh sb="111" eb="113">
      <t>ケンサ</t>
    </rPh>
    <rPh sb="114" eb="116">
      <t>ジュシン</t>
    </rPh>
    <rPh sb="122" eb="124">
      <t>ヒツヨウ</t>
    </rPh>
    <rPh sb="132" eb="135">
      <t>イガクテキ</t>
    </rPh>
    <rPh sb="136" eb="138">
      <t>ジジョウ</t>
    </rPh>
    <rPh sb="139" eb="140">
      <t>ノゾ</t>
    </rPh>
    <phoneticPr fontId="1"/>
  </si>
  <si>
    <t>協会けんぽは自己都合で胃部キャンセルの場合、基本健診となります</t>
    <rPh sb="19" eb="21">
      <t>バアイ</t>
    </rPh>
    <rPh sb="22" eb="26">
      <t>キホンケンシン</t>
    </rPh>
    <phoneticPr fontId="1"/>
  </si>
  <si>
    <r>
      <rPr>
        <sz val="11"/>
        <color rgb="FFFF0000"/>
        <rFont val="BIZ UDPゴシック"/>
        <family val="3"/>
        <charset val="128"/>
      </rPr>
      <t>胃部キャンセル理由</t>
    </r>
    <r>
      <rPr>
        <sz val="11"/>
        <rFont val="BIZ UDPゴシック"/>
        <family val="3"/>
        <charset val="128"/>
      </rPr>
      <t>・個別の希望時期・支払方法・条件等</t>
    </r>
    <rPh sb="0" eb="1">
      <t>イ</t>
    </rPh>
    <rPh sb="1" eb="2">
      <t>ブ</t>
    </rPh>
    <rPh sb="7" eb="9">
      <t>リユウ</t>
    </rPh>
    <rPh sb="10" eb="12">
      <t>コベツ</t>
    </rPh>
    <rPh sb="13" eb="15">
      <t>キボウ</t>
    </rPh>
    <rPh sb="15" eb="17">
      <t>ジキ</t>
    </rPh>
    <rPh sb="18" eb="20">
      <t>シハラ</t>
    </rPh>
    <rPh sb="20" eb="22">
      <t>ホウホウ</t>
    </rPh>
    <rPh sb="23" eb="25">
      <t>ジョウケン</t>
    </rPh>
    <rPh sb="25" eb="26">
      <t>トウ</t>
    </rPh>
    <phoneticPr fontId="1"/>
  </si>
  <si>
    <t>胃検査はかかりつけ医で定期的に受けている</t>
    <rPh sb="0" eb="3">
      <t>イケンサ</t>
    </rPh>
    <rPh sb="9" eb="10">
      <t>イ</t>
    </rPh>
    <rPh sb="11" eb="14">
      <t>テイキテキ</t>
    </rPh>
    <rPh sb="15" eb="16">
      <t>ウ</t>
    </rPh>
    <phoneticPr fontId="1"/>
  </si>
  <si>
    <t>医学的理由ありキャンセル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</si>
</sst>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e\.m\.d;@"/>
    <numFmt numFmtId="177" formatCode="[$-411]ggge&quot;年&quot;m&quot;月&quot;d&quot;日&quot;;@"/>
    <numFmt numFmtId="178" formatCode="\(General&quot;枚&quot;\)"/>
    <numFmt numFmtId="179" formatCode="General\ &quot;名&quot;"/>
    <numFmt numFmtId="180" formatCode="General\ &quot;月&quot;"/>
    <numFmt numFmtId="181" formatCode="General\ &quot;日&quot;"/>
  </numFmts>
  <fonts count="6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sz val="11"/>
      <color theme="1"/>
      <name val="ＭＳ Ｐゴシック"/>
      <family val="3"/>
      <charset val="128"/>
      <scheme val="minor"/>
    </font>
    <font>
      <sz val="12"/>
      <name val="メイリオ"/>
      <family val="3"/>
      <charset val="128"/>
    </font>
    <font>
      <b/>
      <sz val="11"/>
      <color rgb="FFFF0000"/>
      <name val="ＭＳ Ｐゴシック"/>
      <family val="3"/>
      <charset val="128"/>
    </font>
    <font>
      <sz val="9"/>
      <color rgb="FF000000"/>
      <name val="Meiryo UI"/>
      <family val="3"/>
      <charset val="128"/>
    </font>
    <font>
      <b/>
      <sz val="22"/>
      <name val="ＭＳ Ｐゴシック"/>
      <family val="3"/>
      <charset val="128"/>
    </font>
    <font>
      <b/>
      <sz val="26"/>
      <name val="ＭＳ Ｐゴシック"/>
      <family val="3"/>
      <charset val="128"/>
    </font>
    <font>
      <sz val="24"/>
      <color theme="1"/>
      <name val="ＭＳ Ｐゴシック"/>
      <family val="2"/>
      <charset val="128"/>
      <scheme val="minor"/>
    </font>
    <font>
      <sz val="24"/>
      <color theme="1"/>
      <name val="ＭＳ Ｐゴシック"/>
      <family val="3"/>
      <charset val="128"/>
      <scheme val="minor"/>
    </font>
    <font>
      <b/>
      <sz val="20"/>
      <name val="ＭＳ Ｐゴシック"/>
      <family val="3"/>
      <charset val="128"/>
    </font>
    <font>
      <sz val="11"/>
      <color rgb="FF0000CC"/>
      <name val="ＭＳ Ｐゴシック"/>
      <family val="3"/>
      <charset val="128"/>
    </font>
    <font>
      <sz val="8"/>
      <name val="ＭＳ Ｐゴシック"/>
      <family val="3"/>
      <charset val="128"/>
      <scheme val="major"/>
    </font>
    <font>
      <sz val="11"/>
      <name val="BIZ UDPゴシック"/>
      <family val="3"/>
      <charset val="128"/>
    </font>
    <font>
      <sz val="10"/>
      <name val="BIZ UDPゴシック"/>
      <family val="3"/>
      <charset val="128"/>
    </font>
    <font>
      <sz val="9"/>
      <name val="BIZ UDPゴシック"/>
      <family val="3"/>
      <charset val="128"/>
    </font>
    <font>
      <sz val="10"/>
      <name val="BIZ UDゴシック"/>
      <family val="3"/>
      <charset val="128"/>
    </font>
    <font>
      <sz val="9"/>
      <name val="BIZ UDゴシック"/>
      <family val="3"/>
      <charset val="128"/>
    </font>
    <font>
      <sz val="11"/>
      <color theme="0" tint="-0.499984740745262"/>
      <name val="UD デジタル 教科書体 NK-B"/>
      <family val="1"/>
      <charset val="128"/>
    </font>
    <font>
      <b/>
      <sz val="11"/>
      <color theme="0" tint="-0.499984740745262"/>
      <name val="UD デジタル 教科書体 N-B"/>
      <family val="1"/>
      <charset val="128"/>
    </font>
    <font>
      <sz val="7"/>
      <name val="BIZ UDPゴシック"/>
      <family val="3"/>
      <charset val="128"/>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9"/>
      <color rgb="FFFF0000"/>
      <name val="ＭＳ Ｐゴシック"/>
      <family val="3"/>
      <charset val="128"/>
    </font>
    <font>
      <sz val="9"/>
      <color rgb="FFFF0000"/>
      <name val="Segoe UI Symbol"/>
      <family val="3"/>
    </font>
    <font>
      <sz val="11"/>
      <color theme="0"/>
      <name val="ＭＳ Ｐゴシック"/>
      <family val="2"/>
      <charset val="128"/>
      <scheme val="minor"/>
    </font>
    <font>
      <sz val="11"/>
      <color theme="1"/>
      <name val="ＭＳ Ｐゴシック"/>
      <family val="2"/>
      <charset val="128"/>
      <scheme val="minor"/>
    </font>
    <font>
      <sz val="8"/>
      <color rgb="FF0000CC"/>
      <name val="BIZ UDPゴシック"/>
      <family val="3"/>
      <charset val="128"/>
    </font>
    <font>
      <b/>
      <sz val="10"/>
      <color rgb="FF0000CC"/>
      <name val="BIZ UDPゴシック"/>
      <family val="3"/>
      <charset val="128"/>
    </font>
    <font>
      <b/>
      <sz val="7.5"/>
      <color theme="8" tint="-0.499984740745262"/>
      <name val="MS UI Gothic"/>
      <family val="3"/>
      <charset val="128"/>
    </font>
    <font>
      <sz val="16"/>
      <name val="BIZ UDPゴシック"/>
      <family val="3"/>
      <charset val="128"/>
    </font>
    <font>
      <b/>
      <sz val="14"/>
      <name val="BIZ UDPゴシック"/>
      <family val="3"/>
      <charset val="128"/>
    </font>
    <font>
      <sz val="12"/>
      <name val="BIZ UDPゴシック"/>
      <family val="3"/>
      <charset val="128"/>
    </font>
    <font>
      <sz val="11"/>
      <color rgb="FF000000"/>
      <name val="ＭＳ Ｐゴシック"/>
      <family val="3"/>
      <charset val="128"/>
    </font>
    <font>
      <b/>
      <u/>
      <sz val="11"/>
      <name val="ＭＳ Ｐゴシック"/>
      <family val="3"/>
      <charset val="128"/>
    </font>
    <font>
      <b/>
      <sz val="9"/>
      <color rgb="FFFF0000"/>
      <name val="ＭＳ Ｐゴシック"/>
      <family val="3"/>
      <charset val="128"/>
    </font>
    <font>
      <b/>
      <sz val="10"/>
      <name val="ＭＳ Ｐゴシック"/>
      <family val="3"/>
      <charset val="128"/>
    </font>
    <font>
      <sz val="11"/>
      <color rgb="FFFF0000"/>
      <name val="BIZ UDゴシック"/>
      <family val="3"/>
      <charset val="128"/>
    </font>
    <font>
      <sz val="8"/>
      <name val="BIZ UDゴシック"/>
      <family val="3"/>
      <charset val="128"/>
    </font>
    <font>
      <sz val="6"/>
      <color rgb="FFFF0000"/>
      <name val="ＭＳ Ｐゴシック"/>
      <family val="3"/>
      <charset val="128"/>
    </font>
    <font>
      <sz val="11"/>
      <color rgb="FFFF0000"/>
      <name val="BIZ UDPゴシック"/>
      <family val="3"/>
      <charset val="128"/>
    </font>
    <font>
      <sz val="11"/>
      <color theme="1"/>
      <name val="ＭＳ Ｐゴシック"/>
      <family val="3"/>
      <charset val="128"/>
    </font>
    <font>
      <b/>
      <sz val="11"/>
      <color rgb="FFFF0000"/>
      <name val="ＭＳ Ｐ明朝"/>
      <family val="1"/>
      <charset val="128"/>
    </font>
    <font>
      <b/>
      <sz val="11"/>
      <color theme="1"/>
      <name val="ＭＳ Ｐゴシック"/>
      <family val="3"/>
      <charset val="128"/>
    </font>
    <font>
      <sz val="9"/>
      <name val="BIZ UD明朝 Medium"/>
      <family val="1"/>
      <charset val="128"/>
    </font>
    <font>
      <sz val="11"/>
      <name val="BIZ UD明朝 Medium"/>
      <family val="1"/>
      <charset val="128"/>
    </font>
    <font>
      <b/>
      <sz val="11"/>
      <color rgb="FFFF0000"/>
      <name val="BIZ UD明朝 Medium"/>
      <family val="1"/>
      <charset val="128"/>
    </font>
    <font>
      <b/>
      <sz val="11"/>
      <color theme="1"/>
      <name val="BIZ UDP明朝 Medium"/>
      <family val="1"/>
      <charset val="128"/>
    </font>
    <font>
      <sz val="9"/>
      <color theme="1"/>
      <name val="BIZ UDP明朝 Medium"/>
      <family val="1"/>
      <charset val="128"/>
    </font>
    <font>
      <sz val="11"/>
      <color theme="1"/>
      <name val="BIZ UDP明朝 Medium"/>
      <family val="1"/>
      <charset val="128"/>
    </font>
    <font>
      <sz val="8"/>
      <name val="BIZ UDPゴシック"/>
      <family val="3"/>
      <charset val="128"/>
    </font>
    <font>
      <sz val="11"/>
      <name val="BIZ UDP明朝 Medium"/>
      <family val="1"/>
      <charset val="128"/>
    </font>
    <font>
      <b/>
      <sz val="12"/>
      <name val="BIZ UDP明朝 Medium"/>
      <family val="1"/>
      <charset val="128"/>
    </font>
    <font>
      <b/>
      <sz val="14"/>
      <name val="BIZ UDP明朝 Medium"/>
      <family val="1"/>
      <charset val="128"/>
    </font>
    <font>
      <sz val="10"/>
      <color theme="1"/>
      <name val="BIZ UDPゴシック"/>
      <family val="3"/>
      <charset val="128"/>
    </font>
    <font>
      <sz val="8"/>
      <color theme="1"/>
      <name val="BIZ UDPゴシック"/>
      <family val="3"/>
      <charset val="128"/>
    </font>
  </fonts>
  <fills count="8">
    <fill>
      <patternFill patternType="none"/>
    </fill>
    <fill>
      <patternFill patternType="gray125"/>
    </fill>
    <fill>
      <patternFill patternType="solid">
        <fgColor rgb="FFFFFFFF"/>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8E8E8"/>
        <bgColor indexed="64"/>
      </patternFill>
    </fill>
    <fill>
      <patternFill patternType="solid">
        <fgColor rgb="FFFFFF0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style="dotted">
        <color indexed="64"/>
      </top>
      <bottom/>
      <diagonal/>
    </border>
    <border>
      <left style="hair">
        <color theme="0" tint="-0.34998626667073579"/>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12" fillId="0" borderId="0">
      <alignment vertical="center"/>
    </xf>
    <xf numFmtId="0" fontId="13" fillId="2" borderId="0">
      <alignment vertical="center"/>
      <protection locked="0"/>
    </xf>
    <xf numFmtId="6" fontId="38" fillId="0" borderId="0" applyFont="0" applyFill="0" applyBorder="0" applyAlignment="0" applyProtection="0">
      <alignment vertical="center"/>
    </xf>
  </cellStyleXfs>
  <cellXfs count="451">
    <xf numFmtId="0" fontId="0" fillId="0" borderId="0" xfId="0">
      <alignment vertical="center"/>
    </xf>
    <xf numFmtId="0" fontId="2" fillId="0" borderId="0" xfId="1" applyProtection="1">
      <alignment vertical="center"/>
      <protection locked="0"/>
    </xf>
    <xf numFmtId="0" fontId="7" fillId="0" borderId="0" xfId="1" applyFont="1" applyAlignment="1" applyProtection="1">
      <alignment horizontal="center" vertical="center" wrapText="1"/>
      <protection locked="0"/>
    </xf>
    <xf numFmtId="0" fontId="21" fillId="0" borderId="0" xfId="1" applyFont="1" applyProtection="1">
      <alignment vertical="center"/>
      <protection locked="0"/>
    </xf>
    <xf numFmtId="0" fontId="2" fillId="0" borderId="0" xfId="1" applyAlignment="1" applyProtection="1">
      <protection locked="0"/>
    </xf>
    <xf numFmtId="0" fontId="2" fillId="0" borderId="1" xfId="1" applyBorder="1" applyProtection="1">
      <alignment vertical="center"/>
      <protection locked="0"/>
    </xf>
    <xf numFmtId="0" fontId="2" fillId="0" borderId="29" xfId="1" applyBorder="1" applyProtection="1">
      <alignment vertical="center"/>
      <protection locked="0"/>
    </xf>
    <xf numFmtId="0" fontId="20" fillId="0" borderId="0" xfId="1" applyFont="1" applyProtection="1">
      <alignment vertical="center"/>
      <protection locked="0"/>
    </xf>
    <xf numFmtId="0" fontId="3" fillId="0" borderId="0" xfId="1" applyFont="1" applyAlignment="1" applyProtection="1">
      <alignment vertical="center" shrinkToFit="1"/>
      <protection locked="0"/>
    </xf>
    <xf numFmtId="0" fontId="11" fillId="0" borderId="0" xfId="1" applyFont="1" applyProtection="1">
      <alignment vertical="center"/>
      <protection locked="0"/>
    </xf>
    <xf numFmtId="0" fontId="14" fillId="0" borderId="0" xfId="1" applyFont="1" applyAlignment="1" applyProtection="1">
      <protection locked="0"/>
    </xf>
    <xf numFmtId="0" fontId="0" fillId="0" borderId="0" xfId="0" applyProtection="1">
      <alignment vertical="center"/>
      <protection locked="0"/>
    </xf>
    <xf numFmtId="0" fontId="8" fillId="0" borderId="0" xfId="1" applyFont="1" applyAlignment="1" applyProtection="1">
      <alignment wrapText="1"/>
      <protection locked="0"/>
    </xf>
    <xf numFmtId="0" fontId="7" fillId="0" borderId="0" xfId="1" applyFont="1" applyAlignment="1" applyProtection="1">
      <alignment wrapText="1"/>
      <protection locked="0"/>
    </xf>
    <xf numFmtId="0" fontId="8" fillId="0" borderId="0" xfId="1" applyFont="1" applyAlignment="1" applyProtection="1">
      <alignment vertical="center" wrapText="1"/>
      <protection locked="0"/>
    </xf>
    <xf numFmtId="0" fontId="8" fillId="0" borderId="0" xfId="1" applyFont="1" applyProtection="1">
      <alignment vertical="center"/>
      <protection locked="0"/>
    </xf>
    <xf numFmtId="0" fontId="0" fillId="3" borderId="59" xfId="0" applyFill="1" applyBorder="1" applyAlignment="1" applyProtection="1">
      <alignment vertical="center" wrapText="1"/>
      <protection locked="0"/>
    </xf>
    <xf numFmtId="0" fontId="2" fillId="0" borderId="39" xfId="1" applyBorder="1" applyProtection="1">
      <alignment vertical="center"/>
      <protection locked="0"/>
    </xf>
    <xf numFmtId="0" fontId="0" fillId="0" borderId="56" xfId="0" applyBorder="1" applyProtection="1">
      <alignment vertical="center"/>
      <protection locked="0"/>
    </xf>
    <xf numFmtId="0" fontId="0" fillId="0" borderId="57" xfId="0" applyBorder="1" applyProtection="1">
      <alignment vertical="center"/>
      <protection locked="0"/>
    </xf>
    <xf numFmtId="0" fontId="0" fillId="3" borderId="60" xfId="0" applyFill="1" applyBorder="1" applyProtection="1">
      <alignment vertical="center"/>
      <protection locked="0"/>
    </xf>
    <xf numFmtId="0" fontId="2" fillId="0" borderId="41" xfId="1" applyBorder="1" applyProtection="1">
      <alignment vertical="center"/>
      <protection locked="0"/>
    </xf>
    <xf numFmtId="0" fontId="0" fillId="3" borderId="68" xfId="0" applyFill="1" applyBorder="1" applyAlignment="1" applyProtection="1">
      <alignment vertical="center" wrapText="1"/>
      <protection locked="0"/>
    </xf>
    <xf numFmtId="0" fontId="0" fillId="3" borderId="69" xfId="0" applyFill="1" applyBorder="1" applyProtection="1">
      <alignment vertical="center"/>
      <protection locked="0"/>
    </xf>
    <xf numFmtId="0" fontId="0" fillId="3" borderId="59" xfId="0" applyFill="1" applyBorder="1" applyProtection="1">
      <alignment vertical="center"/>
      <protection locked="0"/>
    </xf>
    <xf numFmtId="0" fontId="31" fillId="3" borderId="60" xfId="0" applyFont="1" applyFill="1" applyBorder="1" applyProtection="1">
      <alignment vertical="center"/>
      <protection locked="0"/>
    </xf>
    <xf numFmtId="0" fontId="0" fillId="3" borderId="70" xfId="0" applyFill="1" applyBorder="1" applyProtection="1">
      <alignment vertical="center"/>
      <protection locked="0"/>
    </xf>
    <xf numFmtId="0" fontId="33" fillId="4" borderId="59" xfId="0" applyFont="1" applyFill="1" applyBorder="1" applyAlignment="1" applyProtection="1">
      <alignment horizontal="center" vertical="center"/>
      <protection locked="0"/>
    </xf>
    <xf numFmtId="0" fontId="33" fillId="4" borderId="60" xfId="0" applyFont="1" applyFill="1" applyBorder="1" applyAlignment="1" applyProtection="1">
      <alignment horizontal="center" vertical="center"/>
      <protection locked="0"/>
    </xf>
    <xf numFmtId="0" fontId="31" fillId="0" borderId="57" xfId="0" applyFont="1" applyBorder="1" applyProtection="1">
      <alignment vertical="center"/>
      <protection locked="0"/>
    </xf>
    <xf numFmtId="0" fontId="34" fillId="0" borderId="0" xfId="0" applyFont="1" applyProtection="1">
      <alignment vertical="center"/>
      <protection locked="0"/>
    </xf>
    <xf numFmtId="0" fontId="34" fillId="4" borderId="60" xfId="0" applyFont="1" applyFill="1" applyBorder="1" applyAlignment="1" applyProtection="1">
      <alignment horizontal="center" vertical="center"/>
      <protection locked="0"/>
    </xf>
    <xf numFmtId="0" fontId="14" fillId="0" borderId="0" xfId="1" applyFont="1" applyAlignment="1" applyProtection="1">
      <alignment vertical="top"/>
      <protection locked="0"/>
    </xf>
    <xf numFmtId="0" fontId="37" fillId="0" borderId="0" xfId="0" applyFont="1" applyProtection="1">
      <alignment vertical="center"/>
      <protection locked="0"/>
    </xf>
    <xf numFmtId="0" fontId="8" fillId="0" borderId="29" xfId="1" applyFont="1" applyBorder="1" applyAlignment="1" applyProtection="1">
      <alignment horizontal="center" vertical="center" shrinkToFit="1"/>
      <protection locked="0"/>
    </xf>
    <xf numFmtId="177" fontId="8" fillId="0" borderId="52" xfId="1" applyNumberFormat="1" applyFont="1" applyBorder="1" applyAlignment="1" applyProtection="1">
      <alignment horizontal="center" vertical="center" shrinkToFit="1"/>
      <protection locked="0"/>
    </xf>
    <xf numFmtId="0" fontId="2" fillId="0" borderId="52" xfId="1" applyBorder="1" applyAlignment="1" applyProtection="1">
      <alignment horizontal="center" vertical="center" shrinkToFit="1"/>
      <protection locked="0"/>
    </xf>
    <xf numFmtId="0" fontId="7" fillId="0" borderId="53" xfId="1" applyFont="1" applyBorder="1" applyAlignment="1" applyProtection="1">
      <alignment horizontal="center" vertical="center" shrinkToFit="1"/>
      <protection locked="0"/>
    </xf>
    <xf numFmtId="177" fontId="7" fillId="0" borderId="29" xfId="1" applyNumberFormat="1" applyFont="1" applyBorder="1" applyAlignment="1" applyProtection="1">
      <alignment horizontal="center" vertical="center" wrapText="1"/>
      <protection locked="0"/>
    </xf>
    <xf numFmtId="0" fontId="2" fillId="0" borderId="45" xfId="1" applyBorder="1" applyAlignment="1" applyProtection="1">
      <alignment horizontal="center" vertical="center" shrinkToFit="1"/>
      <protection locked="0"/>
    </xf>
    <xf numFmtId="0" fontId="7" fillId="0" borderId="28" xfId="1" applyFont="1" applyBorder="1" applyAlignment="1" applyProtection="1">
      <alignment horizontal="center" vertical="center"/>
      <protection locked="0"/>
    </xf>
    <xf numFmtId="0" fontId="14" fillId="0" borderId="5" xfId="1" applyFont="1" applyBorder="1" applyAlignment="1" applyProtection="1">
      <alignment horizontal="left"/>
      <protection locked="0"/>
    </xf>
    <xf numFmtId="0" fontId="3"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7" fillId="0" borderId="0" xfId="1" applyFont="1" applyAlignment="1" applyProtection="1">
      <alignment horizontal="center" vertical="center" textRotation="255"/>
      <protection locked="0"/>
    </xf>
    <xf numFmtId="0" fontId="14" fillId="0" borderId="0" xfId="1" applyFont="1" applyAlignment="1" applyProtection="1">
      <alignment horizontal="left"/>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left" vertical="center"/>
      <protection locked="0"/>
    </xf>
    <xf numFmtId="179" fontId="28" fillId="0" borderId="0" xfId="1" applyNumberFormat="1" applyFont="1" applyAlignment="1" applyProtection="1">
      <alignment horizontal="right" vertical="center" shrinkToFit="1"/>
      <protection locked="0"/>
    </xf>
    <xf numFmtId="178" fontId="29" fillId="0" borderId="0" xfId="1" applyNumberFormat="1" applyFont="1" applyAlignment="1" applyProtection="1">
      <alignment vertical="center" shrinkToFit="1"/>
      <protection locked="0"/>
    </xf>
    <xf numFmtId="0" fontId="11" fillId="0" borderId="0" xfId="1" applyFont="1" applyAlignment="1" applyProtection="1">
      <alignment vertical="center" shrinkToFit="1"/>
      <protection locked="0"/>
    </xf>
    <xf numFmtId="181" fontId="6" fillId="0" borderId="0" xfId="1" applyNumberFormat="1" applyFont="1" applyProtection="1">
      <alignment vertical="center"/>
      <protection locked="0"/>
    </xf>
    <xf numFmtId="0" fontId="7" fillId="0" borderId="78" xfId="1" applyFont="1" applyBorder="1" applyAlignment="1" applyProtection="1">
      <alignment horizontal="center" vertical="center" wrapText="1" shrinkToFit="1"/>
      <protection locked="0"/>
    </xf>
    <xf numFmtId="0" fontId="2" fillId="0" borderId="79" xfId="1" applyBorder="1" applyAlignment="1" applyProtection="1">
      <alignment horizontal="center" vertical="center" shrinkToFit="1"/>
      <protection locked="0"/>
    </xf>
    <xf numFmtId="0" fontId="2" fillId="0" borderId="78" xfId="1" applyBorder="1" applyAlignment="1" applyProtection="1">
      <alignment horizontal="center" vertical="center" wrapText="1" shrinkToFit="1"/>
      <protection locked="0"/>
    </xf>
    <xf numFmtId="0" fontId="2" fillId="0" borderId="80" xfId="1" applyBorder="1" applyAlignment="1" applyProtection="1">
      <alignment horizontal="center" vertical="center" wrapText="1" shrinkToFit="1"/>
      <protection locked="0"/>
    </xf>
    <xf numFmtId="0" fontId="2" fillId="0" borderId="81" xfId="1" applyBorder="1" applyAlignment="1" applyProtection="1">
      <alignment horizontal="center" vertical="center" shrinkToFit="1"/>
      <protection locked="0"/>
    </xf>
    <xf numFmtId="0" fontId="9" fillId="0" borderId="71" xfId="1" applyFont="1" applyBorder="1" applyAlignment="1" applyProtection="1">
      <alignment horizontal="center" vertical="center" wrapText="1" shrinkToFit="1"/>
      <protection locked="0"/>
    </xf>
    <xf numFmtId="6" fontId="2" fillId="0" borderId="7" xfId="4" applyFont="1" applyBorder="1" applyAlignment="1" applyProtection="1">
      <protection locked="0"/>
    </xf>
    <xf numFmtId="6" fontId="2" fillId="0" borderId="10" xfId="4" applyFont="1" applyBorder="1" applyAlignment="1" applyProtection="1">
      <protection locked="0"/>
    </xf>
    <xf numFmtId="0" fontId="2" fillId="0" borderId="9" xfId="1" applyBorder="1" applyAlignment="1" applyProtection="1">
      <alignment horizontal="right"/>
      <protection locked="0"/>
    </xf>
    <xf numFmtId="0" fontId="10" fillId="0" borderId="0" xfId="1" applyFont="1" applyAlignment="1" applyProtection="1">
      <alignment vertical="center" shrinkToFit="1"/>
      <protection locked="0"/>
    </xf>
    <xf numFmtId="0" fontId="9" fillId="0" borderId="1" xfId="1" applyFont="1" applyBorder="1" applyAlignment="1" applyProtection="1">
      <alignment horizontal="center" vertical="top" wrapText="1"/>
      <protection locked="0"/>
    </xf>
    <xf numFmtId="0" fontId="9" fillId="0" borderId="2" xfId="1" applyFont="1" applyBorder="1" applyAlignment="1" applyProtection="1">
      <alignment horizontal="center" vertical="top" wrapText="1"/>
      <protection locked="0"/>
    </xf>
    <xf numFmtId="0" fontId="9" fillId="0" borderId="29" xfId="1" applyFont="1" applyBorder="1" applyAlignment="1" applyProtection="1">
      <alignment horizontal="center" vertical="top" wrapText="1"/>
      <protection locked="0"/>
    </xf>
    <xf numFmtId="0" fontId="7" fillId="0" borderId="0" xfId="1" applyFont="1" applyAlignment="1" applyProtection="1">
      <alignment vertical="center" wrapText="1"/>
      <protection locked="0"/>
    </xf>
    <xf numFmtId="0" fontId="6" fillId="0" borderId="0" xfId="1" applyFont="1" applyAlignment="1" applyProtection="1">
      <alignment vertical="center" shrinkToFit="1"/>
      <protection locked="0"/>
    </xf>
    <xf numFmtId="0" fontId="9" fillId="0" borderId="64" xfId="1" applyFont="1" applyBorder="1" applyAlignment="1" applyProtection="1">
      <alignment horizontal="center" vertical="center" wrapText="1" shrinkToFit="1"/>
      <protection locked="0"/>
    </xf>
    <xf numFmtId="180" fontId="7" fillId="0" borderId="28" xfId="1" applyNumberFormat="1" applyFont="1" applyBorder="1" applyAlignment="1" applyProtection="1">
      <alignment horizontal="center"/>
      <protection locked="0"/>
    </xf>
    <xf numFmtId="0" fontId="17" fillId="0" borderId="0" xfId="1" applyFont="1" applyProtection="1">
      <alignment vertical="center"/>
      <protection locked="0"/>
    </xf>
    <xf numFmtId="0" fontId="18" fillId="0" borderId="0" xfId="0" applyFont="1" applyAlignment="1" applyProtection="1">
      <alignment vertical="center" shrinkToFit="1"/>
      <protection locked="0"/>
    </xf>
    <xf numFmtId="0" fontId="2" fillId="0" borderId="2" xfId="1" applyBorder="1" applyAlignment="1" applyProtection="1">
      <alignment horizontal="center" vertical="center" shrinkToFit="1"/>
      <protection locked="0"/>
    </xf>
    <xf numFmtId="177" fontId="8" fillId="0" borderId="2" xfId="1" applyNumberFormat="1" applyFont="1" applyBorder="1" applyAlignment="1" applyProtection="1">
      <alignment horizontal="center" vertical="center" shrinkToFit="1"/>
      <protection locked="0"/>
    </xf>
    <xf numFmtId="0" fontId="7" fillId="0" borderId="66" xfId="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wrapText="1"/>
      <protection locked="0"/>
    </xf>
    <xf numFmtId="0" fontId="2" fillId="0" borderId="87" xfId="1" applyBorder="1" applyProtection="1">
      <alignment vertical="center"/>
      <protection locked="0"/>
    </xf>
    <xf numFmtId="0" fontId="14" fillId="0" borderId="0" xfId="1" applyFont="1">
      <alignment vertical="center"/>
    </xf>
    <xf numFmtId="177" fontId="8" fillId="0" borderId="51" xfId="1" applyNumberFormat="1" applyFont="1" applyBorder="1" applyAlignment="1" applyProtection="1">
      <alignment horizontal="center" vertical="center" wrapText="1" shrinkToFit="1"/>
      <protection locked="0"/>
    </xf>
    <xf numFmtId="177" fontId="8" fillId="0" borderId="66" xfId="1" applyNumberFormat="1" applyFont="1" applyBorder="1" applyAlignment="1" applyProtection="1">
      <alignment horizontal="center" vertical="center" wrapText="1" shrinkToFit="1"/>
      <protection locked="0"/>
    </xf>
    <xf numFmtId="177" fontId="8" fillId="0" borderId="53" xfId="1" applyNumberFormat="1" applyFont="1" applyBorder="1" applyAlignment="1" applyProtection="1">
      <alignment horizontal="center" vertical="center" wrapText="1" shrinkToFit="1"/>
      <protection locked="0"/>
    </xf>
    <xf numFmtId="176" fontId="24" fillId="0" borderId="1" xfId="1" applyNumberFormat="1" applyFont="1" applyBorder="1" applyAlignment="1" applyProtection="1">
      <alignment horizontal="center" vertical="center" shrinkToFit="1"/>
      <protection locked="0"/>
    </xf>
    <xf numFmtId="176" fontId="24" fillId="0" borderId="2" xfId="1" applyNumberFormat="1" applyFont="1" applyBorder="1" applyAlignment="1" applyProtection="1">
      <alignment horizontal="center" vertical="center" shrinkToFit="1"/>
      <protection locked="0"/>
    </xf>
    <xf numFmtId="176" fontId="24" fillId="0" borderId="29" xfId="1" applyNumberFormat="1" applyFont="1" applyBorder="1" applyAlignment="1" applyProtection="1">
      <alignment horizontal="center" vertical="center" shrinkToFit="1"/>
      <protection locked="0"/>
    </xf>
    <xf numFmtId="0" fontId="16" fillId="5" borderId="0" xfId="1" applyFont="1" applyFill="1" applyProtection="1">
      <alignment vertical="center"/>
      <protection locked="0"/>
    </xf>
    <xf numFmtId="0" fontId="11" fillId="5" borderId="0" xfId="1" applyFont="1" applyFill="1" applyAlignment="1" applyProtection="1">
      <alignment horizontal="center" vertical="center" shrinkToFit="1"/>
      <protection locked="0"/>
    </xf>
    <xf numFmtId="0" fontId="7" fillId="5" borderId="0" xfId="1" applyFont="1" applyFill="1" applyAlignment="1" applyProtection="1">
      <alignment horizontal="center" vertical="center" textRotation="255"/>
      <protection locked="0"/>
    </xf>
    <xf numFmtId="0" fontId="17" fillId="5" borderId="0" xfId="1" applyFont="1" applyFill="1" applyProtection="1">
      <alignment vertical="center"/>
      <protection locked="0"/>
    </xf>
    <xf numFmtId="0" fontId="18" fillId="5" borderId="0" xfId="0" applyFont="1" applyFill="1" applyAlignment="1" applyProtection="1">
      <alignment vertical="center" shrinkToFit="1"/>
      <protection locked="0"/>
    </xf>
    <xf numFmtId="0" fontId="19" fillId="5" borderId="0" xfId="0" applyFont="1" applyFill="1" applyAlignment="1" applyProtection="1">
      <alignment vertical="center" shrinkToFit="1"/>
      <protection locked="0"/>
    </xf>
    <xf numFmtId="0" fontId="2" fillId="0" borderId="0" xfId="1" applyAlignment="1" applyProtection="1">
      <alignment horizontal="left" indent="1" shrinkToFit="1"/>
      <protection locked="0"/>
    </xf>
    <xf numFmtId="6" fontId="2" fillId="0" borderId="0" xfId="4" applyFont="1" applyBorder="1" applyAlignment="1" applyProtection="1">
      <protection locked="0"/>
    </xf>
    <xf numFmtId="0" fontId="2" fillId="0" borderId="0" xfId="1" applyAlignment="1" applyProtection="1">
      <alignment horizontal="left" indent="1"/>
      <protection locked="0"/>
    </xf>
    <xf numFmtId="0" fontId="10" fillId="0" borderId="0" xfId="1" applyFont="1" applyAlignment="1" applyProtection="1">
      <alignment horizontal="center" vertical="center" shrinkToFit="1"/>
      <protection locked="0"/>
    </xf>
    <xf numFmtId="0" fontId="2" fillId="0" borderId="0" xfId="1" applyAlignment="1" applyProtection="1">
      <alignment horizontal="center" vertical="center"/>
      <protection locked="0"/>
    </xf>
    <xf numFmtId="0" fontId="23" fillId="0" borderId="0" xfId="1" applyFont="1" applyAlignment="1" applyProtection="1">
      <alignment horizontal="center" vertical="center" wrapText="1" shrinkToFit="1"/>
      <protection locked="0"/>
    </xf>
    <xf numFmtId="0" fontId="23" fillId="0" borderId="0" xfId="1" applyFont="1" applyAlignment="1" applyProtection="1">
      <alignment horizontal="center" vertical="center" shrinkToFit="1"/>
      <protection locked="0"/>
    </xf>
    <xf numFmtId="0" fontId="9" fillId="0" borderId="0" xfId="1" applyFont="1" applyAlignment="1" applyProtection="1">
      <alignment horizontal="center" vertical="center" wrapText="1" shrinkToFit="1"/>
      <protection locked="0"/>
    </xf>
    <xf numFmtId="177" fontId="8" fillId="0" borderId="50" xfId="1" applyNumberFormat="1" applyFont="1" applyBorder="1" applyAlignment="1" applyProtection="1">
      <alignment horizontal="center" vertical="center" shrinkToFit="1"/>
      <protection locked="0"/>
    </xf>
    <xf numFmtId="0" fontId="8" fillId="0" borderId="1" xfId="1" applyFont="1" applyBorder="1" applyAlignment="1" applyProtection="1">
      <alignment horizontal="center" vertical="center" shrinkToFit="1"/>
      <protection locked="0"/>
    </xf>
    <xf numFmtId="0" fontId="2" fillId="0" borderId="1" xfId="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wrapText="1"/>
      <protection locked="0"/>
    </xf>
    <xf numFmtId="0" fontId="2" fillId="0" borderId="50" xfId="1" applyBorder="1" applyAlignment="1" applyProtection="1">
      <alignment horizontal="center" vertical="center" shrinkToFit="1"/>
      <protection locked="0"/>
    </xf>
    <xf numFmtId="0" fontId="7" fillId="0" borderId="51" xfId="1" applyFont="1" applyBorder="1" applyAlignment="1" applyProtection="1">
      <alignment horizontal="center" vertical="center" shrinkToFit="1"/>
      <protection locked="0"/>
    </xf>
    <xf numFmtId="0" fontId="7" fillId="0" borderId="0" xfId="1" applyFont="1" applyProtection="1">
      <alignment vertical="center"/>
      <protection locked="0"/>
    </xf>
    <xf numFmtId="0" fontId="47" fillId="0" borderId="22" xfId="1" applyFont="1" applyBorder="1" applyAlignment="1" applyProtection="1">
      <alignment horizontal="left" vertical="center"/>
      <protection locked="0"/>
    </xf>
    <xf numFmtId="0" fontId="48" fillId="0" borderId="0" xfId="1" applyFont="1" applyProtection="1">
      <alignment vertical="center"/>
      <protection locked="0"/>
    </xf>
    <xf numFmtId="0" fontId="7" fillId="0" borderId="72" xfId="1" applyFont="1" applyBorder="1" applyAlignment="1" applyProtection="1">
      <alignment horizontal="center" vertical="center" wrapText="1" shrinkToFit="1"/>
      <protection locked="0"/>
    </xf>
    <xf numFmtId="0" fontId="2" fillId="0" borderId="73" xfId="1" applyBorder="1" applyAlignment="1" applyProtection="1">
      <alignment horizontal="center" vertical="center" shrinkToFit="1"/>
      <protection locked="0"/>
    </xf>
    <xf numFmtId="0" fontId="2" fillId="0" borderId="92" xfId="1" applyBorder="1" applyAlignment="1" applyProtection="1">
      <alignment horizontal="center" vertical="center" wrapText="1" shrinkToFit="1"/>
      <protection locked="0"/>
    </xf>
    <xf numFmtId="0" fontId="7" fillId="0" borderId="93" xfId="1" applyFont="1" applyBorder="1" applyAlignment="1" applyProtection="1">
      <alignment horizontal="center" vertical="center" shrinkToFit="1"/>
      <protection locked="0"/>
    </xf>
    <xf numFmtId="0" fontId="2" fillId="0" borderId="58" xfId="1" applyBorder="1" applyProtection="1">
      <alignment vertical="center"/>
      <protection locked="0"/>
    </xf>
    <xf numFmtId="176" fontId="24" fillId="0" borderId="58" xfId="1" applyNumberFormat="1" applyFont="1" applyBorder="1" applyAlignment="1" applyProtection="1">
      <alignment horizontal="center" vertical="center" shrinkToFit="1"/>
      <protection locked="0"/>
    </xf>
    <xf numFmtId="177" fontId="7" fillId="0" borderId="58" xfId="1" applyNumberFormat="1" applyFont="1" applyBorder="1" applyAlignment="1" applyProtection="1">
      <alignment horizontal="center" vertical="center" wrapText="1"/>
      <protection locked="0"/>
    </xf>
    <xf numFmtId="0" fontId="2" fillId="0" borderId="58" xfId="1" applyBorder="1" applyAlignment="1" applyProtection="1">
      <alignment horizontal="center" vertical="center" shrinkToFit="1"/>
      <protection locked="0"/>
    </xf>
    <xf numFmtId="177" fontId="8" fillId="0" borderId="92" xfId="1" applyNumberFormat="1" applyFont="1" applyBorder="1" applyAlignment="1" applyProtection="1">
      <alignment horizontal="center" vertical="center" shrinkToFit="1"/>
      <protection locked="0"/>
    </xf>
    <xf numFmtId="177" fontId="8" fillId="0" borderId="93" xfId="1" applyNumberFormat="1" applyFont="1" applyBorder="1" applyAlignment="1" applyProtection="1">
      <alignment horizontal="center" vertical="center" wrapText="1" shrinkToFit="1"/>
      <protection locked="0"/>
    </xf>
    <xf numFmtId="0" fontId="8" fillId="0" borderId="94" xfId="1" applyFont="1" applyBorder="1" applyAlignment="1" applyProtection="1">
      <alignment horizontal="center" vertical="center" shrinkToFit="1"/>
      <protection locked="0"/>
    </xf>
    <xf numFmtId="0" fontId="9" fillId="0" borderId="95" xfId="1" applyFont="1" applyBorder="1" applyAlignment="1" applyProtection="1">
      <alignment horizontal="center" vertical="center" wrapText="1" shrinkToFit="1"/>
      <protection locked="0"/>
    </xf>
    <xf numFmtId="0" fontId="2" fillId="0" borderId="50" xfId="1" applyBorder="1" applyAlignment="1" applyProtection="1">
      <alignment horizontal="center" vertical="center" wrapText="1" shrinkToFit="1"/>
      <protection locked="0"/>
    </xf>
    <xf numFmtId="0" fontId="9" fillId="0" borderId="58" xfId="1" applyFont="1" applyBorder="1" applyAlignment="1" applyProtection="1">
      <alignment vertical="center" wrapText="1"/>
      <protection locked="0"/>
    </xf>
    <xf numFmtId="0" fontId="7" fillId="0" borderId="6" xfId="1" applyFont="1" applyBorder="1" applyAlignment="1" applyProtection="1">
      <alignment vertical="center" wrapText="1"/>
      <protection locked="0"/>
    </xf>
    <xf numFmtId="0" fontId="7" fillId="0" borderId="7" xfId="1" applyFont="1" applyBorder="1" applyAlignment="1" applyProtection="1">
      <alignment vertical="center" wrapText="1"/>
      <protection locked="0"/>
    </xf>
    <xf numFmtId="0" fontId="23" fillId="0" borderId="28" xfId="1" applyFont="1" applyBorder="1" applyAlignment="1" applyProtection="1">
      <alignment horizontal="center" vertical="center" wrapText="1" shrinkToFit="1"/>
      <protection locked="0"/>
    </xf>
    <xf numFmtId="177" fontId="8" fillId="0" borderId="3" xfId="1" applyNumberFormat="1" applyFont="1" applyBorder="1" applyAlignment="1" applyProtection="1">
      <alignment horizontal="center" vertical="center" wrapText="1" shrinkToFit="1"/>
      <protection locked="0"/>
    </xf>
    <xf numFmtId="177" fontId="8" fillId="0" borderId="44" xfId="1" applyNumberFormat="1" applyFont="1" applyBorder="1" applyAlignment="1" applyProtection="1">
      <alignment horizontal="center" vertical="center" wrapText="1" shrinkToFit="1"/>
      <protection locked="0"/>
    </xf>
    <xf numFmtId="0" fontId="24" fillId="0" borderId="100" xfId="1" applyFont="1" applyBorder="1" applyAlignment="1" applyProtection="1">
      <alignment horizontal="center" vertical="center" shrinkToFit="1"/>
      <protection locked="0"/>
    </xf>
    <xf numFmtId="0" fontId="9" fillId="0" borderId="20" xfId="1" applyFont="1" applyBorder="1" applyAlignment="1" applyProtection="1">
      <alignment vertical="center" wrapText="1" shrinkToFit="1"/>
      <protection locked="0"/>
    </xf>
    <xf numFmtId="0" fontId="9" fillId="0" borderId="15" xfId="1" applyFont="1" applyBorder="1" applyAlignment="1" applyProtection="1">
      <alignment vertical="center" wrapText="1" shrinkToFit="1"/>
      <protection locked="0"/>
    </xf>
    <xf numFmtId="0" fontId="7" fillId="0" borderId="101" xfId="1" applyFont="1" applyBorder="1" applyAlignment="1" applyProtection="1">
      <alignment vertical="center" wrapText="1"/>
      <protection locked="0"/>
    </xf>
    <xf numFmtId="0" fontId="7" fillId="0" borderId="102" xfId="1" applyFont="1" applyBorder="1" applyAlignment="1" applyProtection="1">
      <alignment vertical="center" wrapText="1"/>
      <protection locked="0"/>
    </xf>
    <xf numFmtId="0" fontId="9" fillId="0" borderId="0" xfId="1" applyFont="1" applyAlignment="1" applyProtection="1">
      <alignment vertical="center" wrapText="1" shrinkToFit="1"/>
      <protection locked="0"/>
    </xf>
    <xf numFmtId="177" fontId="51" fillId="0" borderId="93" xfId="1" applyNumberFormat="1" applyFont="1" applyBorder="1" applyAlignment="1" applyProtection="1">
      <alignment horizontal="left" vertical="center" wrapText="1" shrinkToFit="1"/>
      <protection locked="0"/>
    </xf>
    <xf numFmtId="0" fontId="7" fillId="0" borderId="27" xfId="1" applyFont="1" applyBorder="1" applyAlignment="1" applyProtection="1">
      <alignment horizontal="center"/>
      <protection locked="0"/>
    </xf>
    <xf numFmtId="0" fontId="41" fillId="0" borderId="0" xfId="1" applyFont="1" applyAlignment="1" applyProtection="1">
      <alignment horizontal="center" vertical="top" wrapText="1"/>
      <protection locked="0"/>
    </xf>
    <xf numFmtId="0" fontId="7" fillId="0" borderId="90" xfId="1" applyFont="1" applyBorder="1" applyAlignment="1" applyProtection="1">
      <alignment vertical="center" wrapText="1"/>
      <protection locked="0"/>
    </xf>
    <xf numFmtId="0" fontId="7" fillId="0" borderId="91" xfId="1" applyFont="1" applyBorder="1" applyAlignment="1" applyProtection="1">
      <alignment vertical="center" wrapText="1"/>
      <protection locked="0"/>
    </xf>
    <xf numFmtId="0" fontId="7" fillId="0" borderId="11" xfId="1" applyFont="1" applyBorder="1" applyProtection="1">
      <alignment vertical="center"/>
      <protection locked="0"/>
    </xf>
    <xf numFmtId="0" fontId="7" fillId="0" borderId="0" xfId="1" applyFont="1" applyAlignment="1" applyProtection="1">
      <alignment vertical="center" wrapText="1" shrinkToFit="1"/>
      <protection locked="0"/>
    </xf>
    <xf numFmtId="0" fontId="7" fillId="0" borderId="11" xfId="1" applyFont="1" applyBorder="1" applyAlignment="1" applyProtection="1">
      <alignment vertical="center" wrapText="1"/>
      <protection locked="0"/>
    </xf>
    <xf numFmtId="0" fontId="47" fillId="0" borderId="22" xfId="1" applyFont="1" applyBorder="1" applyAlignment="1" applyProtection="1">
      <alignment horizontal="left"/>
      <protection locked="0"/>
    </xf>
    <xf numFmtId="0" fontId="7" fillId="0" borderId="103" xfId="1" applyFont="1" applyBorder="1" applyAlignment="1" applyProtection="1">
      <alignment vertical="center" wrapText="1"/>
      <protection locked="0"/>
    </xf>
    <xf numFmtId="0" fontId="7" fillId="6" borderId="72" xfId="1" applyFont="1" applyFill="1" applyBorder="1" applyAlignment="1" applyProtection="1">
      <alignment horizontal="center" vertical="center" wrapText="1" shrinkToFit="1"/>
      <protection locked="0"/>
    </xf>
    <xf numFmtId="0" fontId="2" fillId="6" borderId="73" xfId="1" applyFill="1" applyBorder="1" applyAlignment="1" applyProtection="1">
      <alignment horizontal="center" vertical="center" shrinkToFit="1"/>
      <protection locked="0"/>
    </xf>
    <xf numFmtId="0" fontId="2" fillId="6" borderId="92" xfId="1" applyFill="1" applyBorder="1" applyAlignment="1" applyProtection="1">
      <alignment horizontal="center" vertical="center" wrapText="1" shrinkToFit="1"/>
      <protection locked="0"/>
    </xf>
    <xf numFmtId="0" fontId="7" fillId="6" borderId="93" xfId="1" applyFont="1" applyFill="1" applyBorder="1" applyAlignment="1" applyProtection="1">
      <alignment horizontal="center" vertical="center" shrinkToFit="1"/>
      <protection locked="0"/>
    </xf>
    <xf numFmtId="0" fontId="2" fillId="6" borderId="58" xfId="1" applyFill="1" applyBorder="1" applyProtection="1">
      <alignment vertical="center"/>
      <protection locked="0"/>
    </xf>
    <xf numFmtId="176" fontId="24" fillId="6" borderId="58" xfId="1" applyNumberFormat="1" applyFont="1" applyFill="1" applyBorder="1" applyAlignment="1" applyProtection="1">
      <alignment horizontal="center" vertical="center" shrinkToFit="1"/>
      <protection locked="0"/>
    </xf>
    <xf numFmtId="177" fontId="7" fillId="6" borderId="58" xfId="1" applyNumberFormat="1" applyFont="1" applyFill="1" applyBorder="1" applyAlignment="1" applyProtection="1">
      <alignment horizontal="center" vertical="center" wrapText="1"/>
      <protection locked="0"/>
    </xf>
    <xf numFmtId="0" fontId="2" fillId="6" borderId="58" xfId="1" applyFill="1" applyBorder="1" applyAlignment="1" applyProtection="1">
      <alignment horizontal="center" vertical="center" shrinkToFit="1"/>
      <protection locked="0"/>
    </xf>
    <xf numFmtId="177" fontId="8" fillId="6" borderId="92" xfId="1" applyNumberFormat="1" applyFont="1" applyFill="1" applyBorder="1" applyAlignment="1" applyProtection="1">
      <alignment horizontal="center" vertical="center" shrinkToFit="1"/>
      <protection locked="0"/>
    </xf>
    <xf numFmtId="0" fontId="8" fillId="6" borderId="94" xfId="1" applyFont="1" applyFill="1" applyBorder="1" applyAlignment="1" applyProtection="1">
      <alignment horizontal="center" vertical="center" shrinkToFit="1"/>
      <protection locked="0"/>
    </xf>
    <xf numFmtId="0" fontId="9" fillId="6" borderId="58" xfId="1" applyFont="1" applyFill="1" applyBorder="1" applyAlignment="1" applyProtection="1">
      <alignment vertical="center" wrapText="1"/>
      <protection locked="0"/>
    </xf>
    <xf numFmtId="0" fontId="41" fillId="0" borderId="0" xfId="1" applyFont="1" applyAlignment="1" applyProtection="1">
      <alignment vertical="top" wrapText="1"/>
      <protection locked="0"/>
    </xf>
    <xf numFmtId="0" fontId="52" fillId="0" borderId="0" xfId="0" applyFont="1">
      <alignment vertical="center"/>
    </xf>
    <xf numFmtId="0" fontId="9" fillId="6" borderId="95" xfId="1" applyFont="1" applyFill="1" applyBorder="1" applyAlignment="1" applyProtection="1">
      <alignment horizontal="left" vertical="top" wrapText="1" shrinkToFit="1"/>
      <protection locked="0"/>
    </xf>
    <xf numFmtId="0" fontId="9" fillId="0" borderId="0" xfId="1" applyFont="1" applyAlignment="1" applyProtection="1">
      <alignment horizontal="left" vertical="top" wrapText="1" shrinkToFit="1"/>
      <protection locked="0"/>
    </xf>
    <xf numFmtId="0" fontId="9" fillId="0" borderId="71" xfId="1" applyFont="1" applyBorder="1" applyAlignment="1" applyProtection="1">
      <alignment horizontal="left" vertical="top" wrapText="1" shrinkToFit="1"/>
      <protection locked="0"/>
    </xf>
    <xf numFmtId="0" fontId="9" fillId="0" borderId="64" xfId="1" applyFont="1" applyBorder="1" applyAlignment="1" applyProtection="1">
      <alignment horizontal="left" vertical="top" wrapText="1" shrinkToFit="1"/>
      <protection locked="0"/>
    </xf>
    <xf numFmtId="0" fontId="54" fillId="0" borderId="5" xfId="1" applyFont="1" applyBorder="1" applyProtection="1">
      <alignment vertical="center"/>
      <protection locked="0"/>
    </xf>
    <xf numFmtId="0" fontId="53" fillId="0" borderId="0" xfId="1" applyFont="1" applyProtection="1">
      <alignment vertical="center"/>
      <protection locked="0"/>
    </xf>
    <xf numFmtId="0" fontId="55" fillId="0" borderId="0" xfId="1" applyFont="1" applyAlignment="1" applyProtection="1">
      <alignment horizontal="left"/>
      <protection locked="0"/>
    </xf>
    <xf numFmtId="0" fontId="14" fillId="7" borderId="0" xfId="1" applyFont="1" applyFill="1" applyAlignment="1" applyProtection="1">
      <protection locked="0"/>
    </xf>
    <xf numFmtId="0" fontId="56" fillId="7" borderId="0" xfId="1" applyFont="1" applyFill="1" applyAlignment="1" applyProtection="1">
      <alignment wrapText="1"/>
      <protection locked="0"/>
    </xf>
    <xf numFmtId="0" fontId="57" fillId="7" borderId="0" xfId="1" applyFont="1" applyFill="1" applyProtection="1">
      <alignment vertical="center"/>
      <protection locked="0"/>
    </xf>
    <xf numFmtId="0" fontId="58" fillId="7" borderId="0" xfId="1" applyFont="1" applyFill="1" applyAlignment="1" applyProtection="1">
      <protection locked="0"/>
    </xf>
    <xf numFmtId="0" fontId="59" fillId="0" borderId="0" xfId="1" applyFont="1" applyAlignment="1" applyProtection="1">
      <protection locked="0"/>
    </xf>
    <xf numFmtId="0" fontId="59" fillId="0" borderId="0" xfId="1" applyFont="1" applyAlignment="1" applyProtection="1">
      <alignment vertical="top"/>
      <protection locked="0"/>
    </xf>
    <xf numFmtId="0" fontId="59" fillId="0" borderId="0" xfId="1" applyFont="1" applyAlignment="1" applyProtection="1">
      <alignment horizontal="left" vertical="center"/>
      <protection locked="0"/>
    </xf>
    <xf numFmtId="0" fontId="59" fillId="0" borderId="0" xfId="1" applyFont="1" applyProtection="1">
      <alignment vertical="center"/>
      <protection locked="0"/>
    </xf>
    <xf numFmtId="0" fontId="57" fillId="7" borderId="0" xfId="1" applyFont="1" applyFill="1" applyAlignment="1" applyProtection="1">
      <protection locked="0"/>
    </xf>
    <xf numFmtId="0" fontId="24" fillId="0" borderId="91" xfId="1" applyFont="1" applyBorder="1" applyAlignment="1" applyProtection="1">
      <alignment vertical="center" wrapText="1"/>
      <protection locked="0"/>
    </xf>
    <xf numFmtId="0" fontId="63" fillId="0" borderId="0" xfId="1" applyFont="1" applyProtection="1">
      <alignment vertical="center"/>
      <protection locked="0"/>
    </xf>
    <xf numFmtId="0" fontId="64" fillId="0" borderId="0" xfId="1" applyFont="1" applyAlignment="1" applyProtection="1">
      <alignment vertical="center" shrinkToFit="1"/>
      <protection locked="0"/>
    </xf>
    <xf numFmtId="0" fontId="65" fillId="0" borderId="0" xfId="1" applyFont="1" applyProtection="1">
      <alignment vertical="center"/>
      <protection locked="0"/>
    </xf>
    <xf numFmtId="0" fontId="23" fillId="0" borderId="0" xfId="1" applyFont="1" applyAlignment="1" applyProtection="1">
      <alignment horizontal="left" vertical="top" wrapText="1" shrinkToFit="1"/>
      <protection locked="0"/>
    </xf>
    <xf numFmtId="0" fontId="9" fillId="0" borderId="45" xfId="1" applyFont="1" applyBorder="1" applyAlignment="1" applyProtection="1">
      <alignment horizontal="left" vertical="top" wrapText="1" shrinkToFit="1"/>
      <protection locked="0"/>
    </xf>
    <xf numFmtId="0" fontId="9" fillId="0" borderId="44" xfId="1" applyFont="1" applyBorder="1" applyAlignment="1" applyProtection="1">
      <alignment horizontal="left" vertical="top" wrapText="1" shrinkToFit="1"/>
      <protection locked="0"/>
    </xf>
    <xf numFmtId="0" fontId="9" fillId="0" borderId="65" xfId="1" applyFont="1" applyBorder="1" applyAlignment="1" applyProtection="1">
      <alignment horizontal="left" vertical="top" wrapText="1" shrinkToFit="1"/>
      <protection locked="0"/>
    </xf>
    <xf numFmtId="0" fontId="9" fillId="0" borderId="2" xfId="1" applyFont="1" applyBorder="1" applyAlignment="1" applyProtection="1">
      <alignment horizontal="left" vertical="top" wrapText="1" shrinkToFit="1"/>
      <protection locked="0"/>
    </xf>
    <xf numFmtId="0" fontId="9" fillId="0" borderId="3" xfId="1" applyFont="1" applyBorder="1" applyAlignment="1" applyProtection="1">
      <alignment horizontal="left" vertical="top" wrapText="1" shrinkToFit="1"/>
      <protection locked="0"/>
    </xf>
    <xf numFmtId="0" fontId="9" fillId="0" borderId="4" xfId="1" applyFont="1" applyBorder="1" applyAlignment="1" applyProtection="1">
      <alignment horizontal="left" vertical="top" wrapText="1" shrinkToFit="1"/>
      <protection locked="0"/>
    </xf>
    <xf numFmtId="0" fontId="34" fillId="4" borderId="70" xfId="0" applyFont="1" applyFill="1" applyBorder="1" applyAlignment="1" applyProtection="1">
      <alignment horizontal="center" vertical="center"/>
      <protection locked="0"/>
    </xf>
    <xf numFmtId="0" fontId="34" fillId="4" borderId="59" xfId="0" applyFont="1" applyFill="1" applyBorder="1" applyAlignment="1" applyProtection="1">
      <alignment horizontal="center" vertical="center"/>
      <protection locked="0"/>
    </xf>
    <xf numFmtId="0" fontId="32" fillId="4" borderId="70" xfId="0" applyFont="1" applyFill="1" applyBorder="1" applyAlignment="1" applyProtection="1">
      <alignment horizontal="center" vertical="center" textRotation="255" shrinkToFit="1"/>
      <protection locked="0"/>
    </xf>
    <xf numFmtId="0" fontId="23" fillId="0" borderId="98" xfId="1" applyFont="1" applyBorder="1" applyAlignment="1" applyProtection="1">
      <alignment horizontal="left" vertical="top" wrapText="1" shrinkToFit="1"/>
      <protection locked="0"/>
    </xf>
    <xf numFmtId="0" fontId="23" fillId="0" borderId="32" xfId="1" applyFont="1" applyBorder="1" applyAlignment="1" applyProtection="1">
      <alignment horizontal="left" vertical="top" wrapText="1" shrinkToFit="1"/>
      <protection locked="0"/>
    </xf>
    <xf numFmtId="0" fontId="21" fillId="0" borderId="11" xfId="1" applyFont="1" applyBorder="1" applyAlignment="1" applyProtection="1">
      <alignment horizontal="center" vertical="center"/>
      <protection locked="0"/>
    </xf>
    <xf numFmtId="0" fontId="21" fillId="0" borderId="0" xfId="1" applyFont="1" applyAlignment="1" applyProtection="1">
      <alignment horizontal="center" vertical="center"/>
      <protection locked="0"/>
    </xf>
    <xf numFmtId="14" fontId="21" fillId="0" borderId="11" xfId="1" applyNumberFormat="1" applyFont="1" applyBorder="1" applyAlignment="1" applyProtection="1">
      <alignment horizontal="center" vertical="center"/>
      <protection locked="0"/>
    </xf>
    <xf numFmtId="14" fontId="21" fillId="0" borderId="0" xfId="1" applyNumberFormat="1" applyFont="1" applyAlignment="1" applyProtection="1">
      <alignment horizontal="center" vertical="center"/>
      <protection locked="0"/>
    </xf>
    <xf numFmtId="0" fontId="0" fillId="3" borderId="55"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9" fillId="6" borderId="88" xfId="1" applyFont="1" applyFill="1" applyBorder="1" applyAlignment="1" applyProtection="1">
      <alignment horizontal="left" vertical="top" wrapText="1" shrinkToFit="1"/>
      <protection locked="0"/>
    </xf>
    <xf numFmtId="0" fontId="9" fillId="6" borderId="96" xfId="1" applyFont="1" applyFill="1" applyBorder="1" applyAlignment="1" applyProtection="1">
      <alignment horizontal="left" vertical="top" wrapText="1" shrinkToFit="1"/>
      <protection locked="0"/>
    </xf>
    <xf numFmtId="0" fontId="9" fillId="6" borderId="97" xfId="1" applyFont="1" applyFill="1" applyBorder="1" applyAlignment="1" applyProtection="1">
      <alignment horizontal="left" vertical="top" wrapText="1" shrinkToFit="1"/>
      <protection locked="0"/>
    </xf>
    <xf numFmtId="0" fontId="7" fillId="0" borderId="26"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49" fontId="2" fillId="0" borderId="42" xfId="1" applyNumberFormat="1" applyBorder="1" applyAlignment="1" applyProtection="1">
      <alignment horizontal="center" vertical="center" wrapText="1"/>
      <protection locked="0"/>
    </xf>
    <xf numFmtId="49" fontId="2" fillId="0" borderId="1" xfId="1" applyNumberFormat="1" applyBorder="1" applyAlignment="1" applyProtection="1">
      <alignment horizontal="center" vertical="center" wrapText="1"/>
      <protection locked="0"/>
    </xf>
    <xf numFmtId="49" fontId="2" fillId="0" borderId="43" xfId="1" applyNumberFormat="1" applyBorder="1" applyAlignment="1" applyProtection="1">
      <alignment horizontal="center" vertical="center" wrapText="1"/>
      <protection locked="0"/>
    </xf>
    <xf numFmtId="49" fontId="2" fillId="0" borderId="29" xfId="1" applyNumberFormat="1" applyBorder="1" applyAlignment="1" applyProtection="1">
      <alignment horizontal="center" vertical="center" wrapText="1"/>
      <protection locked="0"/>
    </xf>
    <xf numFmtId="49" fontId="2" fillId="0" borderId="33" xfId="1" applyNumberFormat="1" applyBorder="1" applyAlignment="1" applyProtection="1">
      <alignment horizontal="center" vertical="center" wrapText="1"/>
      <protection locked="0"/>
    </xf>
    <xf numFmtId="49" fontId="2" fillId="0" borderId="32" xfId="1" applyNumberFormat="1" applyBorder="1" applyAlignment="1" applyProtection="1">
      <alignment horizontal="center" vertical="center" wrapText="1"/>
      <protection locked="0"/>
    </xf>
    <xf numFmtId="6" fontId="2" fillId="0" borderId="16" xfId="4" applyFont="1" applyBorder="1" applyAlignment="1" applyProtection="1">
      <alignment horizontal="center" vertical="center" shrinkToFit="1"/>
      <protection locked="0"/>
    </xf>
    <xf numFmtId="6" fontId="2" fillId="0" borderId="17" xfId="4" applyFont="1" applyBorder="1" applyAlignment="1" applyProtection="1">
      <alignment horizontal="center" vertical="center" shrinkToFit="1"/>
      <protection locked="0"/>
    </xf>
    <xf numFmtId="6" fontId="2" fillId="0" borderId="14" xfId="4" applyFont="1" applyBorder="1" applyAlignment="1" applyProtection="1">
      <alignment horizontal="center" vertical="center" shrinkToFit="1"/>
      <protection locked="0"/>
    </xf>
    <xf numFmtId="6" fontId="2" fillId="0" borderId="5" xfId="4" applyFont="1" applyBorder="1" applyAlignment="1" applyProtection="1">
      <alignment horizontal="center" vertical="center" shrinkToFit="1"/>
      <protection locked="0"/>
    </xf>
    <xf numFmtId="0" fontId="10" fillId="0" borderId="19" xfId="1" applyFont="1" applyBorder="1" applyAlignment="1" applyProtection="1">
      <alignment horizontal="center" vertical="center" shrinkToFit="1"/>
      <protection locked="0"/>
    </xf>
    <xf numFmtId="0" fontId="10" fillId="0" borderId="18" xfId="1" applyFont="1" applyBorder="1" applyAlignment="1" applyProtection="1">
      <alignment horizontal="center" vertical="center" shrinkToFit="1"/>
      <protection locked="0"/>
    </xf>
    <xf numFmtId="0" fontId="10" fillId="0" borderId="31" xfId="1" applyFont="1" applyBorder="1" applyAlignment="1" applyProtection="1">
      <alignment horizontal="center" vertical="center" shrinkToFit="1"/>
      <protection locked="0"/>
    </xf>
    <xf numFmtId="0" fontId="10" fillId="0" borderId="30" xfId="1" applyFont="1" applyBorder="1" applyAlignment="1" applyProtection="1">
      <alignment horizontal="center" vertical="center" shrinkToFit="1"/>
      <protection locked="0"/>
    </xf>
    <xf numFmtId="6" fontId="2" fillId="0" borderId="82" xfId="4" applyFont="1" applyBorder="1" applyAlignment="1" applyProtection="1">
      <alignment horizontal="center" vertical="center" shrinkToFit="1"/>
      <protection locked="0"/>
    </xf>
    <xf numFmtId="6" fontId="2" fillId="0" borderId="62" xfId="4" applyFont="1" applyBorder="1" applyAlignment="1" applyProtection="1">
      <alignment horizontal="center" vertical="center" shrinkToFit="1"/>
      <protection locked="0"/>
    </xf>
    <xf numFmtId="0" fontId="25" fillId="0" borderId="11" xfId="1" applyFont="1" applyBorder="1" applyAlignment="1" applyProtection="1">
      <alignment horizontal="center" vertical="center" wrapText="1"/>
      <protection locked="0"/>
    </xf>
    <xf numFmtId="0" fontId="25" fillId="0" borderId="0" xfId="1" applyFont="1" applyAlignment="1" applyProtection="1">
      <alignment horizontal="center" vertical="center"/>
      <protection locked="0"/>
    </xf>
    <xf numFmtId="0" fontId="25" fillId="0" borderId="12" xfId="1" applyFont="1" applyBorder="1" applyAlignment="1" applyProtection="1">
      <alignment horizontal="center" vertical="center"/>
      <protection locked="0"/>
    </xf>
    <xf numFmtId="0" fontId="25" fillId="0" borderId="14" xfId="1" applyFont="1" applyBorder="1" applyAlignment="1" applyProtection="1">
      <alignment horizontal="center" vertical="center"/>
      <protection locked="0"/>
    </xf>
    <xf numFmtId="0" fontId="25" fillId="0" borderId="5" xfId="1" applyFont="1" applyBorder="1" applyAlignment="1" applyProtection="1">
      <alignment horizontal="center" vertical="center"/>
      <protection locked="0"/>
    </xf>
    <xf numFmtId="0" fontId="25" fillId="0" borderId="30" xfId="1" applyFont="1" applyBorder="1" applyAlignment="1" applyProtection="1">
      <alignment horizontal="center" vertical="center"/>
      <protection locked="0"/>
    </xf>
    <xf numFmtId="0" fontId="26" fillId="0" borderId="13" xfId="1" applyFont="1" applyBorder="1" applyAlignment="1" applyProtection="1">
      <alignment horizontal="center" vertical="center" wrapText="1" shrinkToFit="1"/>
      <protection locked="0"/>
    </xf>
    <xf numFmtId="0" fontId="26" fillId="0" borderId="12" xfId="1" applyFont="1" applyBorder="1" applyAlignment="1" applyProtection="1">
      <alignment horizontal="center" vertical="center" wrapText="1" shrinkToFit="1"/>
      <protection locked="0"/>
    </xf>
    <xf numFmtId="0" fontId="26" fillId="0" borderId="31" xfId="1" applyFont="1" applyBorder="1" applyAlignment="1" applyProtection="1">
      <alignment horizontal="center" vertical="center" wrapText="1" shrinkToFit="1"/>
      <protection locked="0"/>
    </xf>
    <xf numFmtId="0" fontId="26" fillId="0" borderId="30" xfId="1" applyFont="1" applyBorder="1" applyAlignment="1" applyProtection="1">
      <alignment horizontal="center" vertical="center" wrapText="1" shrinkToFit="1"/>
      <protection locked="0"/>
    </xf>
    <xf numFmtId="6" fontId="2" fillId="0" borderId="21" xfId="4" applyFont="1" applyBorder="1" applyAlignment="1" applyProtection="1">
      <alignment horizontal="center" vertical="center" shrinkToFit="1"/>
      <protection locked="0"/>
    </xf>
    <xf numFmtId="6" fontId="2" fillId="0" borderId="22" xfId="4" applyFont="1" applyBorder="1" applyAlignment="1" applyProtection="1">
      <alignment horizontal="center" vertical="center" shrinkToFit="1"/>
      <protection locked="0"/>
    </xf>
    <xf numFmtId="0" fontId="10" fillId="0" borderId="17" xfId="1" applyFont="1" applyBorder="1" applyAlignment="1" applyProtection="1">
      <alignment horizontal="center" vertical="center" shrinkToFit="1"/>
      <protection locked="0"/>
    </xf>
    <xf numFmtId="0" fontId="10" fillId="0" borderId="24"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3" xfId="1" applyFont="1" applyBorder="1" applyAlignment="1" applyProtection="1">
      <alignment horizontal="center" vertical="center" shrinkToFit="1"/>
      <protection locked="0"/>
    </xf>
    <xf numFmtId="0" fontId="24" fillId="0" borderId="16" xfId="1" applyFont="1" applyBorder="1" applyAlignment="1" applyProtection="1">
      <alignment horizontal="center" vertical="center"/>
      <protection locked="0"/>
    </xf>
    <xf numFmtId="0" fontId="24" fillId="0" borderId="17" xfId="1" applyFont="1" applyBorder="1" applyAlignment="1" applyProtection="1">
      <alignment horizontal="center" vertical="center"/>
      <protection locked="0"/>
    </xf>
    <xf numFmtId="0" fontId="24" fillId="0" borderId="18" xfId="1" applyFont="1" applyBorder="1" applyAlignment="1" applyProtection="1">
      <alignment horizontal="center" vertical="center"/>
      <protection locked="0"/>
    </xf>
    <xf numFmtId="0" fontId="24" fillId="0" borderId="21" xfId="1" applyFont="1" applyBorder="1" applyAlignment="1" applyProtection="1">
      <alignment horizontal="center" vertical="center"/>
      <protection locked="0"/>
    </xf>
    <xf numFmtId="0" fontId="24" fillId="0" borderId="22" xfId="1" applyFont="1" applyBorder="1" applyAlignment="1" applyProtection="1">
      <alignment horizontal="center" vertical="center"/>
      <protection locked="0"/>
    </xf>
    <xf numFmtId="0" fontId="24" fillId="0" borderId="23"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24" fillId="0" borderId="42" xfId="1" applyFont="1" applyBorder="1" applyAlignment="1" applyProtection="1">
      <alignment horizontal="center" vertical="center"/>
      <protection locked="0"/>
    </xf>
    <xf numFmtId="0" fontId="24" fillId="0" borderId="1" xfId="1" applyFont="1" applyBorder="1" applyAlignment="1" applyProtection="1">
      <alignment horizontal="center" vertical="center"/>
      <protection locked="0"/>
    </xf>
    <xf numFmtId="0" fontId="24" fillId="0" borderId="105" xfId="1" applyFont="1" applyBorder="1" applyAlignment="1" applyProtection="1">
      <alignment horizontal="center" vertical="center"/>
      <protection locked="0"/>
    </xf>
    <xf numFmtId="0" fontId="24" fillId="0" borderId="106" xfId="1" applyFont="1" applyBorder="1" applyAlignment="1" applyProtection="1">
      <alignment horizontal="center" vertical="center"/>
      <protection locked="0"/>
    </xf>
    <xf numFmtId="0" fontId="7" fillId="0" borderId="1" xfId="1" applyFont="1" applyBorder="1" applyAlignment="1" applyProtection="1">
      <alignment horizontal="center" vertical="center" wrapText="1"/>
      <protection locked="0"/>
    </xf>
    <xf numFmtId="0" fontId="7" fillId="0" borderId="2" xfId="1" applyFont="1" applyBorder="1" applyAlignment="1" applyProtection="1">
      <alignment horizontal="center" vertical="center" wrapText="1"/>
      <protection locked="0"/>
    </xf>
    <xf numFmtId="0" fontId="7" fillId="0" borderId="106" xfId="1" applyFont="1" applyBorder="1" applyAlignment="1" applyProtection="1">
      <alignment horizontal="center" vertical="center" wrapText="1"/>
      <protection locked="0"/>
    </xf>
    <xf numFmtId="0" fontId="7" fillId="0" borderId="19" xfId="1" applyFont="1" applyBorder="1" applyAlignment="1" applyProtection="1">
      <alignment horizontal="center" vertical="center" wrapText="1"/>
      <protection locked="0"/>
    </xf>
    <xf numFmtId="0" fontId="24" fillId="0" borderId="16" xfId="1" applyFont="1" applyBorder="1" applyAlignment="1" applyProtection="1">
      <alignment horizontal="center" vertical="center" wrapText="1" shrinkToFit="1"/>
      <protection locked="0"/>
    </xf>
    <xf numFmtId="0" fontId="24" fillId="0" borderId="18" xfId="1" applyFont="1" applyBorder="1" applyAlignment="1" applyProtection="1">
      <alignment horizontal="center" vertical="center" wrapText="1" shrinkToFit="1"/>
      <protection locked="0"/>
    </xf>
    <xf numFmtId="0" fontId="24" fillId="0" borderId="14" xfId="1" applyFont="1" applyBorder="1" applyAlignment="1" applyProtection="1">
      <alignment horizontal="center" vertical="center" wrapText="1" shrinkToFit="1"/>
      <protection locked="0"/>
    </xf>
    <xf numFmtId="0" fontId="24" fillId="0" borderId="30" xfId="1" applyFont="1" applyBorder="1" applyAlignment="1" applyProtection="1">
      <alignment horizontal="center" vertical="center" wrapText="1" shrinkToFit="1"/>
      <protection locked="0"/>
    </xf>
    <xf numFmtId="0" fontId="7" fillId="0" borderId="19" xfId="1" applyFont="1" applyBorder="1" applyAlignment="1" applyProtection="1">
      <alignment horizontal="center" vertical="center" wrapText="1" shrinkToFit="1"/>
      <protection locked="0"/>
    </xf>
    <xf numFmtId="0" fontId="7" fillId="0" borderId="17" xfId="1" applyFont="1" applyBorder="1" applyAlignment="1" applyProtection="1">
      <alignment horizontal="center" vertical="center" wrapText="1" shrinkToFit="1"/>
      <protection locked="0"/>
    </xf>
    <xf numFmtId="0" fontId="7" fillId="0" borderId="20" xfId="1" applyFont="1" applyBorder="1" applyAlignment="1" applyProtection="1">
      <alignment horizontal="center" vertical="center" wrapText="1" shrinkToFit="1"/>
      <protection locked="0"/>
    </xf>
    <xf numFmtId="0" fontId="7" fillId="0" borderId="31" xfId="1" applyFont="1" applyBorder="1" applyAlignment="1" applyProtection="1">
      <alignment horizontal="center" vertical="center" wrapText="1" shrinkToFit="1"/>
      <protection locked="0"/>
    </xf>
    <xf numFmtId="0" fontId="7" fillId="0" borderId="5" xfId="1" applyFont="1" applyBorder="1" applyAlignment="1" applyProtection="1">
      <alignment horizontal="center" vertical="center" wrapText="1" shrinkToFit="1"/>
      <protection locked="0"/>
    </xf>
    <xf numFmtId="0" fontId="7" fillId="0" borderId="15" xfId="1" applyFont="1" applyBorder="1" applyAlignment="1" applyProtection="1">
      <alignment horizontal="center" vertical="center" wrapText="1" shrinkToFit="1"/>
      <protection locked="0"/>
    </xf>
    <xf numFmtId="6" fontId="10" fillId="0" borderId="82" xfId="4" applyFont="1" applyBorder="1" applyAlignment="1" applyProtection="1">
      <alignment horizontal="center" vertical="center" shrinkToFit="1"/>
      <protection locked="0"/>
    </xf>
    <xf numFmtId="6" fontId="10" fillId="0" borderId="83" xfId="4"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20" fillId="0" borderId="0" xfId="1" applyFont="1" applyAlignment="1" applyProtection="1">
      <alignment horizontal="center" vertical="center"/>
      <protection locked="0"/>
    </xf>
    <xf numFmtId="0" fontId="42" fillId="0" borderId="6" xfId="1" applyFont="1" applyBorder="1" applyAlignment="1" applyProtection="1">
      <alignment horizontal="center" vertical="center" shrinkToFit="1"/>
      <protection locked="0"/>
    </xf>
    <xf numFmtId="0" fontId="42" fillId="0" borderId="10" xfId="1" applyFont="1" applyBorder="1" applyAlignment="1" applyProtection="1">
      <alignment horizontal="center" vertical="center" shrinkToFit="1"/>
      <protection locked="0"/>
    </xf>
    <xf numFmtId="0" fontId="42" fillId="0" borderId="14" xfId="1" applyFont="1" applyBorder="1" applyAlignment="1" applyProtection="1">
      <alignment horizontal="center" vertical="center" shrinkToFit="1"/>
      <protection locked="0"/>
    </xf>
    <xf numFmtId="0" fontId="42" fillId="0" borderId="15" xfId="1" applyFont="1" applyBorder="1" applyAlignment="1" applyProtection="1">
      <alignment horizontal="center" vertical="center" shrinkToFit="1"/>
      <protection locked="0"/>
    </xf>
    <xf numFmtId="0" fontId="43" fillId="0" borderId="0" xfId="1" applyFont="1" applyAlignment="1" applyProtection="1">
      <alignment horizontal="left" vertical="center"/>
      <protection locked="0"/>
    </xf>
    <xf numFmtId="0" fontId="44" fillId="5" borderId="0" xfId="1" applyFont="1" applyFill="1" applyProtection="1">
      <alignment vertical="center"/>
      <protection locked="0"/>
    </xf>
    <xf numFmtId="0" fontId="7" fillId="0" borderId="26" xfId="1" applyFont="1" applyBorder="1" applyAlignment="1" applyProtection="1">
      <alignment horizontal="center"/>
      <protection locked="0"/>
    </xf>
    <xf numFmtId="0" fontId="7" fillId="0" borderId="27" xfId="1" applyFont="1" applyBorder="1" applyAlignment="1" applyProtection="1">
      <alignment horizontal="center"/>
      <protection locked="0"/>
    </xf>
    <xf numFmtId="6" fontId="2" fillId="0" borderId="6" xfId="4" applyFont="1" applyBorder="1" applyAlignment="1" applyProtection="1">
      <alignment horizontal="center" vertical="top" wrapText="1"/>
      <protection locked="0"/>
    </xf>
    <xf numFmtId="6" fontId="2" fillId="0" borderId="7" xfId="4" applyFont="1" applyBorder="1" applyAlignment="1" applyProtection="1">
      <alignment horizontal="center" vertical="top" wrapText="1"/>
      <protection locked="0"/>
    </xf>
    <xf numFmtId="6" fontId="2" fillId="0" borderId="11" xfId="4" applyFont="1" applyBorder="1" applyAlignment="1" applyProtection="1">
      <alignment horizontal="center" vertical="top" wrapText="1"/>
      <protection locked="0"/>
    </xf>
    <xf numFmtId="6" fontId="2" fillId="0" borderId="0" xfId="4" applyFont="1" applyBorder="1" applyAlignment="1" applyProtection="1">
      <alignment horizontal="center" vertical="top" wrapText="1"/>
      <protection locked="0"/>
    </xf>
    <xf numFmtId="6" fontId="2" fillId="0" borderId="21" xfId="4" applyFont="1" applyBorder="1" applyAlignment="1" applyProtection="1">
      <alignment horizontal="center" vertical="top" wrapText="1"/>
      <protection locked="0"/>
    </xf>
    <xf numFmtId="6" fontId="2" fillId="0" borderId="22" xfId="4" applyFont="1" applyBorder="1" applyAlignment="1" applyProtection="1">
      <alignment horizontal="center" vertical="top" wrapText="1"/>
      <protection locked="0"/>
    </xf>
    <xf numFmtId="0" fontId="2" fillId="0" borderId="7" xfId="1" applyBorder="1" applyAlignment="1" applyProtection="1">
      <alignment horizontal="center"/>
      <protection locked="0"/>
    </xf>
    <xf numFmtId="0" fontId="6" fillId="0" borderId="67" xfId="1" applyFont="1" applyBorder="1" applyAlignment="1" applyProtection="1">
      <alignment horizontal="center" vertical="center"/>
      <protection locked="0"/>
    </xf>
    <xf numFmtId="0" fontId="6" fillId="0" borderId="86" xfId="1" applyFont="1" applyBorder="1" applyAlignment="1" applyProtection="1">
      <alignment horizontal="center" vertical="center"/>
      <protection locked="0"/>
    </xf>
    <xf numFmtId="0" fontId="10" fillId="0" borderId="4" xfId="1" applyFont="1" applyBorder="1" applyAlignment="1" applyProtection="1">
      <alignment horizontal="center" vertical="center" shrinkToFit="1"/>
      <protection locked="0"/>
    </xf>
    <xf numFmtId="0" fontId="10" fillId="0" borderId="65" xfId="1" applyFont="1" applyBorder="1" applyAlignment="1" applyProtection="1">
      <alignment horizontal="center" vertical="center" shrinkToFit="1"/>
      <protection locked="0"/>
    </xf>
    <xf numFmtId="0" fontId="10" fillId="0" borderId="1"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0" fontId="10" fillId="0" borderId="71" xfId="1" applyFont="1" applyBorder="1" applyAlignment="1" applyProtection="1">
      <alignment horizontal="center" vertical="center" shrinkToFit="1"/>
      <protection locked="0"/>
    </xf>
    <xf numFmtId="0" fontId="10" fillId="0" borderId="64" xfId="1" applyFont="1" applyBorder="1" applyAlignment="1" applyProtection="1">
      <alignment horizontal="center" vertical="center" shrinkToFit="1"/>
      <protection locked="0"/>
    </xf>
    <xf numFmtId="0" fontId="2" fillId="0" borderId="34" xfId="1" applyBorder="1" applyAlignment="1" applyProtection="1">
      <alignment horizontal="left" indent="1" shrinkToFit="1"/>
      <protection locked="0"/>
    </xf>
    <xf numFmtId="0" fontId="2" fillId="0" borderId="35" xfId="1" applyBorder="1" applyAlignment="1" applyProtection="1">
      <alignment horizontal="left" indent="1" shrinkToFit="1"/>
      <protection locked="0"/>
    </xf>
    <xf numFmtId="0" fontId="2" fillId="0" borderId="38" xfId="1" applyBorder="1" applyAlignment="1" applyProtection="1">
      <alignment horizontal="left" indent="1" shrinkToFit="1"/>
      <protection locked="0"/>
    </xf>
    <xf numFmtId="0" fontId="2" fillId="0" borderId="36" xfId="1" applyBorder="1" applyAlignment="1" applyProtection="1">
      <alignment horizontal="left" indent="1"/>
      <protection locked="0"/>
    </xf>
    <xf numFmtId="0" fontId="2" fillId="0" borderId="37" xfId="1" applyBorder="1" applyAlignment="1" applyProtection="1">
      <alignment horizontal="left" indent="1"/>
      <protection locked="0"/>
    </xf>
    <xf numFmtId="0" fontId="2" fillId="0" borderId="54" xfId="1" applyBorder="1" applyAlignment="1" applyProtection="1">
      <alignment horizontal="left" indent="1"/>
      <protection locked="0"/>
    </xf>
    <xf numFmtId="0" fontId="2" fillId="0" borderId="24" xfId="1" applyBorder="1" applyAlignment="1" applyProtection="1">
      <alignment horizontal="left" indent="1"/>
      <protection locked="0"/>
    </xf>
    <xf numFmtId="0" fontId="2" fillId="0" borderId="22" xfId="1" applyBorder="1" applyAlignment="1" applyProtection="1">
      <alignment horizontal="left" indent="1"/>
      <protection locked="0"/>
    </xf>
    <xf numFmtId="0" fontId="2" fillId="0" borderId="25" xfId="1" applyBorder="1" applyAlignment="1" applyProtection="1">
      <alignment horizontal="left" indent="1"/>
      <protection locked="0"/>
    </xf>
    <xf numFmtId="0" fontId="57" fillId="7" borderId="0" xfId="1" applyFont="1" applyFill="1" applyAlignment="1" applyProtection="1">
      <alignment horizontal="left" vertical="center" shrinkToFit="1"/>
      <protection locked="0"/>
    </xf>
    <xf numFmtId="0" fontId="24" fillId="0" borderId="6" xfId="1" applyFont="1" applyBorder="1" applyAlignment="1" applyProtection="1">
      <alignment horizontal="center" vertical="center"/>
      <protection locked="0"/>
    </xf>
    <xf numFmtId="0" fontId="24" fillId="0" borderId="7" xfId="1" applyFont="1" applyBorder="1" applyAlignment="1" applyProtection="1">
      <alignment horizontal="center" vertical="center"/>
      <protection locked="0"/>
    </xf>
    <xf numFmtId="0" fontId="24"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24" fillId="0" borderId="26" xfId="1" applyFont="1" applyBorder="1" applyAlignment="1" applyProtection="1">
      <alignment horizontal="center" vertical="center" shrinkToFit="1"/>
      <protection locked="0"/>
    </xf>
    <xf numFmtId="0" fontId="24" fillId="0" borderId="27" xfId="1" applyFont="1" applyBorder="1" applyAlignment="1" applyProtection="1">
      <alignment horizontal="center" vertical="center" shrinkToFit="1"/>
      <protection locked="0"/>
    </xf>
    <xf numFmtId="0" fontId="24" fillId="0" borderId="42" xfId="1" applyFont="1" applyBorder="1" applyAlignment="1" applyProtection="1">
      <alignment horizontal="center" vertical="center" shrinkToFit="1"/>
      <protection locked="0"/>
    </xf>
    <xf numFmtId="0" fontId="24" fillId="0" borderId="1" xfId="1" applyFont="1" applyBorder="1" applyAlignment="1" applyProtection="1">
      <alignment horizontal="center" vertical="center" shrinkToFit="1"/>
      <protection locked="0"/>
    </xf>
    <xf numFmtId="0" fontId="7" fillId="0" borderId="27" xfId="1" applyFont="1" applyBorder="1" applyAlignment="1" applyProtection="1">
      <alignment horizontal="center" vertical="center" wrapText="1"/>
      <protection locked="0"/>
    </xf>
    <xf numFmtId="0" fontId="7" fillId="0" borderId="88" xfId="1" applyFont="1" applyBorder="1" applyAlignment="1" applyProtection="1">
      <alignment horizontal="center" vertical="center" wrapText="1"/>
      <protection locked="0"/>
    </xf>
    <xf numFmtId="0" fontId="24" fillId="0" borderId="26" xfId="1" applyFont="1" applyBorder="1" applyAlignment="1" applyProtection="1">
      <alignment horizontal="center" vertical="center"/>
      <protection locked="0"/>
    </xf>
    <xf numFmtId="0" fontId="24" fillId="0" borderId="27" xfId="1" applyFont="1" applyBorder="1" applyAlignment="1" applyProtection="1">
      <alignment horizontal="center" vertical="center"/>
      <protection locked="0"/>
    </xf>
    <xf numFmtId="0" fontId="7" fillId="0" borderId="9" xfId="1" applyFont="1" applyBorder="1" applyAlignment="1" applyProtection="1">
      <alignment horizontal="center" vertical="center" wrapText="1" shrinkToFit="1"/>
      <protection locked="0"/>
    </xf>
    <xf numFmtId="0" fontId="7" fillId="0" borderId="7" xfId="1" applyFont="1" applyBorder="1" applyAlignment="1" applyProtection="1">
      <alignment horizontal="center" vertical="center" wrapText="1" shrinkToFit="1"/>
      <protection locked="0"/>
    </xf>
    <xf numFmtId="0" fontId="7" fillId="0" borderId="10" xfId="1" applyFont="1" applyBorder="1" applyAlignment="1" applyProtection="1">
      <alignment horizontal="center" vertical="center" wrapText="1" shrinkToFit="1"/>
      <protection locked="0"/>
    </xf>
    <xf numFmtId="0" fontId="7" fillId="0" borderId="24" xfId="1" applyFont="1" applyBorder="1" applyAlignment="1" applyProtection="1">
      <alignment horizontal="center" vertical="center" wrapText="1" shrinkToFit="1"/>
      <protection locked="0"/>
    </xf>
    <xf numFmtId="0" fontId="7" fillId="0" borderId="22" xfId="1" applyFont="1" applyBorder="1" applyAlignment="1" applyProtection="1">
      <alignment horizontal="center" vertical="center" wrapText="1" shrinkToFit="1"/>
      <protection locked="0"/>
    </xf>
    <xf numFmtId="0" fontId="7" fillId="0" borderId="25" xfId="1" applyFont="1" applyBorder="1" applyAlignment="1" applyProtection="1">
      <alignment horizontal="center" vertical="center" wrapText="1" shrinkToFit="1"/>
      <protection locked="0"/>
    </xf>
    <xf numFmtId="0" fontId="24" fillId="0" borderId="89" xfId="1" applyFont="1" applyBorder="1" applyAlignment="1" applyProtection="1">
      <alignment horizontal="center" vertical="center" wrapText="1"/>
      <protection locked="0"/>
    </xf>
    <xf numFmtId="0" fontId="24" fillId="0" borderId="91" xfId="1" applyFont="1" applyBorder="1" applyAlignment="1" applyProtection="1">
      <alignment horizontal="center" vertical="center" wrapText="1"/>
      <protection locked="0"/>
    </xf>
    <xf numFmtId="0" fontId="24" fillId="0" borderId="89" xfId="1" applyFont="1" applyBorder="1" applyAlignment="1" applyProtection="1">
      <alignment horizontal="left" vertical="center" wrapText="1"/>
      <protection locked="0"/>
    </xf>
    <xf numFmtId="0" fontId="24" fillId="0" borderId="90" xfId="1" applyFont="1" applyBorder="1" applyAlignment="1" applyProtection="1">
      <alignment horizontal="left" vertical="center" wrapText="1"/>
      <protection locked="0"/>
    </xf>
    <xf numFmtId="0" fontId="23" fillId="0" borderId="39"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23" fillId="0" borderId="61" xfId="1" applyFont="1" applyBorder="1" applyAlignment="1" applyProtection="1">
      <alignment horizontal="center" vertical="center"/>
      <protection locked="0"/>
    </xf>
    <xf numFmtId="0" fontId="23" fillId="0" borderId="72" xfId="1" applyFont="1" applyBorder="1" applyAlignment="1" applyProtection="1">
      <alignment horizontal="center" vertical="center" wrapText="1"/>
      <protection locked="0"/>
    </xf>
    <xf numFmtId="0" fontId="23" fillId="0" borderId="74" xfId="1" applyFont="1" applyBorder="1" applyAlignment="1" applyProtection="1">
      <alignment horizontal="center" vertical="center" wrapText="1"/>
      <protection locked="0"/>
    </xf>
    <xf numFmtId="0" fontId="23" fillId="0" borderId="76" xfId="1" applyFont="1" applyBorder="1" applyAlignment="1" applyProtection="1">
      <alignment horizontal="center" vertical="center" wrapText="1"/>
      <protection locked="0"/>
    </xf>
    <xf numFmtId="0" fontId="23" fillId="0" borderId="73" xfId="1" applyFont="1" applyBorder="1" applyAlignment="1" applyProtection="1">
      <alignment horizontal="center" vertical="center"/>
      <protection locked="0"/>
    </xf>
    <xf numFmtId="0" fontId="23" fillId="0" borderId="75" xfId="1" applyFont="1" applyBorder="1" applyAlignment="1" applyProtection="1">
      <alignment horizontal="center" vertical="center"/>
      <protection locked="0"/>
    </xf>
    <xf numFmtId="0" fontId="23" fillId="0" borderId="77" xfId="1" applyFont="1" applyBorder="1" applyAlignment="1" applyProtection="1">
      <alignment horizontal="center" vertical="center"/>
      <protection locked="0"/>
    </xf>
    <xf numFmtId="0" fontId="23" fillId="0" borderId="46" xfId="1" applyFont="1" applyBorder="1" applyAlignment="1" applyProtection="1">
      <alignment horizontal="center" vertical="center"/>
      <protection locked="0"/>
    </xf>
    <xf numFmtId="0" fontId="23" fillId="0" borderId="48" xfId="1" applyFont="1" applyBorder="1" applyAlignment="1" applyProtection="1">
      <alignment horizontal="center" vertical="center"/>
      <protection locked="0"/>
    </xf>
    <xf numFmtId="0" fontId="23" fillId="0" borderId="62" xfId="1" applyFont="1" applyBorder="1" applyAlignment="1" applyProtection="1">
      <alignment horizontal="center" vertical="center"/>
      <protection locked="0"/>
    </xf>
    <xf numFmtId="0" fontId="24" fillId="0" borderId="47" xfId="1" applyFont="1" applyBorder="1" applyAlignment="1" applyProtection="1">
      <alignment horizontal="center" vertical="center"/>
      <protection locked="0"/>
    </xf>
    <xf numFmtId="0" fontId="24" fillId="0" borderId="49" xfId="1" applyFont="1" applyBorder="1" applyAlignment="1" applyProtection="1">
      <alignment horizontal="center" vertical="center"/>
      <protection locked="0"/>
    </xf>
    <xf numFmtId="0" fontId="24" fillId="0" borderId="63" xfId="1" applyFont="1" applyBorder="1" applyAlignment="1" applyProtection="1">
      <alignment horizontal="center" vertical="center"/>
      <protection locked="0"/>
    </xf>
    <xf numFmtId="0" fontId="23" fillId="0" borderId="9" xfId="1" applyFont="1" applyBorder="1" applyAlignment="1" applyProtection="1">
      <alignment horizontal="center" vertical="center" textRotation="255"/>
      <protection locked="0"/>
    </xf>
    <xf numFmtId="0" fontId="23" fillId="0" borderId="13" xfId="1" applyFont="1" applyBorder="1" applyAlignment="1" applyProtection="1">
      <alignment horizontal="center" vertical="center" textRotation="255"/>
      <protection locked="0"/>
    </xf>
    <xf numFmtId="0" fontId="23" fillId="0" borderId="31" xfId="1" applyFont="1" applyBorder="1" applyAlignment="1" applyProtection="1">
      <alignment horizontal="center" vertical="center" textRotation="255"/>
      <protection locked="0"/>
    </xf>
    <xf numFmtId="0" fontId="23" fillId="0" borderId="9" xfId="1" applyFont="1" applyBorder="1" applyAlignment="1" applyProtection="1">
      <alignment horizontal="center" vertical="center" wrapText="1"/>
      <protection locked="0"/>
    </xf>
    <xf numFmtId="0" fontId="23" fillId="0" borderId="13" xfId="1" applyFont="1" applyBorder="1" applyAlignment="1" applyProtection="1">
      <alignment horizontal="center" vertical="center"/>
      <protection locked="0"/>
    </xf>
    <xf numFmtId="0" fontId="23" fillId="0" borderId="31" xfId="1" applyFont="1" applyBorder="1" applyAlignment="1" applyProtection="1">
      <alignment horizontal="center" vertical="center"/>
      <protection locked="0"/>
    </xf>
    <xf numFmtId="0" fontId="23" fillId="0" borderId="9" xfId="1" applyFont="1" applyBorder="1" applyAlignment="1" applyProtection="1">
      <alignment horizontal="center" vertical="center"/>
      <protection locked="0"/>
    </xf>
    <xf numFmtId="0" fontId="25" fillId="0" borderId="9" xfId="1" applyFont="1" applyBorder="1" applyAlignment="1" applyProtection="1">
      <alignment horizontal="center" vertical="center" wrapText="1" shrinkToFit="1"/>
      <protection locked="0"/>
    </xf>
    <xf numFmtId="0" fontId="25" fillId="0" borderId="13" xfId="1" applyFont="1" applyBorder="1" applyAlignment="1" applyProtection="1">
      <alignment horizontal="center" vertical="center" shrinkToFit="1"/>
      <protection locked="0"/>
    </xf>
    <xf numFmtId="0" fontId="25" fillId="0" borderId="31" xfId="1" applyFont="1" applyBorder="1" applyAlignment="1" applyProtection="1">
      <alignment horizontal="center" vertical="center" shrinkToFit="1"/>
      <protection locked="0"/>
    </xf>
    <xf numFmtId="0" fontId="24" fillId="0" borderId="16" xfId="1" applyFont="1" applyBorder="1" applyAlignment="1" applyProtection="1">
      <alignment horizontal="center" vertical="center" wrapText="1"/>
      <protection locked="0"/>
    </xf>
    <xf numFmtId="0" fontId="24" fillId="0" borderId="18" xfId="1" applyFont="1" applyBorder="1" applyAlignment="1" applyProtection="1">
      <alignment horizontal="center" vertical="center" wrapText="1"/>
      <protection locked="0"/>
    </xf>
    <xf numFmtId="0" fontId="24" fillId="0" borderId="14" xfId="1" applyFont="1" applyBorder="1" applyAlignment="1" applyProtection="1">
      <alignment horizontal="center" vertical="center" wrapText="1"/>
      <protection locked="0"/>
    </xf>
    <xf numFmtId="0" fontId="24" fillId="0" borderId="30" xfId="1" applyFont="1" applyBorder="1" applyAlignment="1" applyProtection="1">
      <alignment horizontal="center" vertical="center" wrapText="1"/>
      <protection locked="0"/>
    </xf>
    <xf numFmtId="0" fontId="8" fillId="0" borderId="17"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23" fillId="0" borderId="13" xfId="1" applyFont="1" applyBorder="1" applyAlignment="1" applyProtection="1">
      <alignment horizontal="center" vertical="center" wrapText="1"/>
      <protection locked="0"/>
    </xf>
    <xf numFmtId="0" fontId="23" fillId="0" borderId="31" xfId="1" applyFont="1" applyBorder="1" applyAlignment="1" applyProtection="1">
      <alignment horizontal="center" vertical="center" wrapText="1"/>
      <protection locked="0"/>
    </xf>
    <xf numFmtId="0" fontId="25" fillId="0" borderId="9" xfId="1" applyFont="1" applyBorder="1" applyAlignment="1" applyProtection="1">
      <alignment horizontal="center" vertical="center" wrapText="1"/>
      <protection locked="0"/>
    </xf>
    <xf numFmtId="0" fontId="25" fillId="0" borderId="13" xfId="1" applyFont="1" applyBorder="1" applyAlignment="1" applyProtection="1">
      <alignment horizontal="center" vertical="center" wrapText="1"/>
      <protection locked="0"/>
    </xf>
    <xf numFmtId="0" fontId="25" fillId="0" borderId="31" xfId="1" applyFont="1" applyBorder="1" applyAlignment="1" applyProtection="1">
      <alignment horizontal="center" vertical="center" wrapText="1"/>
      <protection locked="0"/>
    </xf>
    <xf numFmtId="0" fontId="23" fillId="0" borderId="7" xfId="1" applyFont="1" applyBorder="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5" xfId="1" applyFont="1" applyBorder="1" applyAlignment="1" applyProtection="1">
      <alignment horizontal="center" vertical="center"/>
      <protection locked="0"/>
    </xf>
    <xf numFmtId="0" fontId="24" fillId="0" borderId="99" xfId="1" applyFont="1" applyBorder="1" applyAlignment="1" applyProtection="1">
      <alignment horizontal="center" vertical="center" shrinkToFit="1"/>
      <protection locked="0"/>
    </xf>
    <xf numFmtId="0" fontId="24" fillId="0" borderId="30" xfId="1" applyFont="1" applyBorder="1" applyAlignment="1" applyProtection="1">
      <alignment horizontal="center" vertical="center" shrinkToFit="1"/>
      <protection locked="0"/>
    </xf>
    <xf numFmtId="177" fontId="9" fillId="6" borderId="108" xfId="1" applyNumberFormat="1" applyFont="1" applyFill="1" applyBorder="1" applyAlignment="1" applyProtection="1">
      <alignment horizontal="center" vertical="center" wrapText="1" shrinkToFit="1"/>
      <protection locked="0"/>
    </xf>
    <xf numFmtId="177" fontId="9" fillId="6" borderId="97" xfId="1" applyNumberFormat="1" applyFont="1" applyFill="1" applyBorder="1" applyAlignment="1" applyProtection="1">
      <alignment horizontal="center" vertical="center" wrapText="1" shrinkToFit="1"/>
      <protection locked="0"/>
    </xf>
    <xf numFmtId="0" fontId="7" fillId="0" borderId="104" xfId="1" applyFont="1" applyBorder="1" applyAlignment="1" applyProtection="1">
      <alignment horizontal="center" vertical="center" wrapText="1"/>
      <protection locked="0"/>
    </xf>
    <xf numFmtId="0" fontId="7" fillId="0" borderId="96" xfId="1" applyFont="1" applyBorder="1" applyAlignment="1" applyProtection="1">
      <alignment horizontal="center" vertical="center" wrapText="1"/>
      <protection locked="0"/>
    </xf>
    <xf numFmtId="0" fontId="7" fillId="0" borderId="101" xfId="1" applyFont="1" applyBorder="1" applyAlignment="1" applyProtection="1">
      <alignment horizontal="center" vertical="center" wrapText="1"/>
      <protection locked="0"/>
    </xf>
    <xf numFmtId="0" fontId="7" fillId="0" borderId="86" xfId="1" applyFont="1" applyBorder="1" applyAlignment="1" applyProtection="1">
      <alignment horizontal="center" vertical="center" wrapText="1"/>
      <protection locked="0"/>
    </xf>
    <xf numFmtId="0" fontId="7" fillId="0" borderId="44" xfId="1" applyFont="1" applyBorder="1" applyAlignment="1" applyProtection="1">
      <alignment horizontal="center" vertical="center" wrapText="1"/>
      <protection locked="0"/>
    </xf>
    <xf numFmtId="0" fontId="7" fillId="0" borderId="107" xfId="1" applyFont="1" applyBorder="1" applyAlignment="1" applyProtection="1">
      <alignment horizontal="center" vertical="center" wrapText="1"/>
      <protection locked="0"/>
    </xf>
    <xf numFmtId="0" fontId="61" fillId="7" borderId="0" xfId="1" applyFont="1" applyFill="1" applyAlignment="1" applyProtection="1">
      <alignment horizontal="left" vertical="center" wrapText="1"/>
      <protection locked="0"/>
    </xf>
    <xf numFmtId="0" fontId="61" fillId="7" borderId="5" xfId="1" applyFont="1" applyFill="1" applyBorder="1" applyAlignment="1" applyProtection="1">
      <alignment horizontal="left" vertical="center" wrapText="1"/>
      <protection locked="0"/>
    </xf>
    <xf numFmtId="0" fontId="10" fillId="0" borderId="84" xfId="1" applyFont="1" applyBorder="1" applyAlignment="1" applyProtection="1">
      <alignment horizontal="center" vertical="center" shrinkToFit="1"/>
      <protection locked="0"/>
    </xf>
    <xf numFmtId="0" fontId="10" fillId="0" borderId="85" xfId="1" applyFont="1" applyBorder="1" applyAlignment="1" applyProtection="1">
      <alignment horizontal="center" vertical="center" shrinkToFit="1"/>
      <protection locked="0"/>
    </xf>
    <xf numFmtId="0" fontId="10" fillId="0" borderId="5" xfId="1" applyFont="1" applyBorder="1" applyAlignment="1" applyProtection="1">
      <alignment horizontal="center" vertical="center" shrinkToFit="1"/>
      <protection locked="0"/>
    </xf>
    <xf numFmtId="0" fontId="66" fillId="0" borderId="9" xfId="1" applyFont="1" applyBorder="1" applyAlignment="1" applyProtection="1">
      <alignment horizontal="center" vertical="center" wrapText="1" shrinkToFit="1"/>
      <protection locked="0"/>
    </xf>
    <xf numFmtId="0" fontId="66" fillId="0" borderId="7" xfId="1" applyFont="1" applyBorder="1" applyAlignment="1" applyProtection="1">
      <alignment horizontal="center" vertical="center" wrapText="1" shrinkToFit="1"/>
      <protection locked="0"/>
    </xf>
    <xf numFmtId="0" fontId="66" fillId="0" borderId="8" xfId="1" applyFont="1" applyBorder="1" applyAlignment="1" applyProtection="1">
      <alignment horizontal="center" vertical="center" wrapText="1" shrinkToFit="1"/>
      <protection locked="0"/>
    </xf>
    <xf numFmtId="0" fontId="67" fillId="7" borderId="13" xfId="1" applyFont="1" applyFill="1" applyBorder="1" applyAlignment="1" applyProtection="1">
      <alignment horizontal="left" vertical="top" wrapText="1" shrinkToFit="1"/>
      <protection locked="0"/>
    </xf>
    <xf numFmtId="0" fontId="67" fillId="7" borderId="0" xfId="1" applyFont="1" applyFill="1" applyAlignment="1" applyProtection="1">
      <alignment horizontal="left" vertical="top" wrapText="1" shrinkToFit="1"/>
      <protection locked="0"/>
    </xf>
    <xf numFmtId="0" fontId="67" fillId="7" borderId="12" xfId="1" applyFont="1" applyFill="1" applyBorder="1" applyAlignment="1" applyProtection="1">
      <alignment horizontal="left" vertical="top" wrapText="1" shrinkToFit="1"/>
      <protection locked="0"/>
    </xf>
    <xf numFmtId="0" fontId="9" fillId="0" borderId="45" xfId="1" applyFont="1" applyBorder="1" applyAlignment="1" applyProtection="1">
      <alignment horizontal="center" vertical="center" wrapText="1" shrinkToFit="1"/>
      <protection locked="0"/>
    </xf>
    <xf numFmtId="0" fontId="9" fillId="0" borderId="44" xfId="1" applyFont="1" applyBorder="1" applyAlignment="1" applyProtection="1">
      <alignment horizontal="center" vertical="center" wrapText="1" shrinkToFit="1"/>
      <protection locked="0"/>
    </xf>
    <xf numFmtId="0" fontId="9" fillId="0" borderId="65" xfId="1" applyFont="1" applyBorder="1" applyAlignment="1" applyProtection="1">
      <alignment horizontal="center" vertical="center" wrapText="1" shrinkToFit="1"/>
      <protection locked="0"/>
    </xf>
    <xf numFmtId="0" fontId="9" fillId="0" borderId="2" xfId="1" applyFont="1" applyBorder="1" applyAlignment="1" applyProtection="1">
      <alignment horizontal="center" vertical="center" wrapText="1" shrinkToFit="1"/>
      <protection locked="0"/>
    </xf>
    <xf numFmtId="0" fontId="9" fillId="0" borderId="3"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wrapText="1" shrinkToFit="1"/>
      <protection locked="0"/>
    </xf>
    <xf numFmtId="0" fontId="9" fillId="0" borderId="88" xfId="1" applyFont="1" applyBorder="1" applyAlignment="1" applyProtection="1">
      <alignment horizontal="center" vertical="center" wrapText="1" shrinkToFit="1"/>
      <protection locked="0"/>
    </xf>
    <xf numFmtId="0" fontId="9" fillId="0" borderId="96" xfId="1" applyFont="1" applyBorder="1" applyAlignment="1" applyProtection="1">
      <alignment horizontal="center" vertical="center" wrapText="1" shrinkToFit="1"/>
      <protection locked="0"/>
    </xf>
    <xf numFmtId="0" fontId="9" fillId="0" borderId="97" xfId="1" applyFont="1" applyBorder="1" applyAlignment="1" applyProtection="1">
      <alignment horizontal="center" vertical="center" wrapText="1" shrinkToFit="1"/>
      <protection locked="0"/>
    </xf>
    <xf numFmtId="0" fontId="25" fillId="0" borderId="98" xfId="1" applyFont="1" applyBorder="1" applyAlignment="1" applyProtection="1">
      <alignment horizontal="center" vertical="center" wrapText="1" shrinkToFit="1"/>
      <protection locked="0"/>
    </xf>
    <xf numFmtId="0" fontId="25" fillId="0" borderId="32" xfId="1" applyFont="1" applyBorder="1" applyAlignment="1" applyProtection="1">
      <alignment horizontal="center" vertical="center" wrapText="1" shrinkToFit="1"/>
      <protection locked="0"/>
    </xf>
    <xf numFmtId="0" fontId="27" fillId="0" borderId="9" xfId="1" applyFont="1" applyBorder="1" applyAlignment="1" applyProtection="1">
      <alignment horizontal="center" vertical="center" wrapText="1" shrinkToFit="1"/>
      <protection locked="0"/>
    </xf>
    <xf numFmtId="0" fontId="27" fillId="0" borderId="13" xfId="1" applyFont="1" applyBorder="1" applyAlignment="1" applyProtection="1">
      <alignment horizontal="center" vertical="center" shrinkToFit="1"/>
      <protection locked="0"/>
    </xf>
    <xf numFmtId="0" fontId="27" fillId="0" borderId="31" xfId="1" applyFont="1" applyBorder="1" applyAlignment="1" applyProtection="1">
      <alignment horizontal="center" vertical="center" shrinkToFit="1"/>
      <protection locked="0"/>
    </xf>
    <xf numFmtId="0" fontId="49" fillId="0" borderId="9" xfId="1" applyFont="1" applyBorder="1" applyAlignment="1" applyProtection="1">
      <alignment horizontal="left" vertical="center" shrinkToFit="1"/>
      <protection locked="0"/>
    </xf>
    <xf numFmtId="0" fontId="49" fillId="0" borderId="7" xfId="1" applyFont="1" applyBorder="1" applyAlignment="1" applyProtection="1">
      <alignment horizontal="left" vertical="center" shrinkToFit="1"/>
      <protection locked="0"/>
    </xf>
    <xf numFmtId="0" fontId="49" fillId="0" borderId="8" xfId="1" applyFont="1" applyBorder="1" applyAlignment="1" applyProtection="1">
      <alignment horizontal="left" vertical="center" shrinkToFit="1"/>
      <protection locked="0"/>
    </xf>
    <xf numFmtId="0" fontId="49" fillId="0" borderId="24" xfId="1" applyFont="1" applyBorder="1" applyAlignment="1" applyProtection="1">
      <alignment horizontal="left" vertical="center" shrinkToFit="1"/>
      <protection locked="0"/>
    </xf>
    <xf numFmtId="0" fontId="49" fillId="0" borderId="22" xfId="1" applyFont="1" applyBorder="1" applyAlignment="1" applyProtection="1">
      <alignment horizontal="left" vertical="center" shrinkToFit="1"/>
      <protection locked="0"/>
    </xf>
    <xf numFmtId="0" fontId="49" fillId="0" borderId="23" xfId="1" applyFont="1" applyBorder="1" applyAlignment="1" applyProtection="1">
      <alignment horizontal="left" vertical="center" shrinkToFit="1"/>
      <protection locked="0"/>
    </xf>
    <xf numFmtId="0" fontId="2" fillId="0" borderId="89" xfId="1" applyBorder="1" applyAlignment="1" applyProtection="1">
      <alignment horizontal="center" vertical="center" wrapText="1"/>
      <protection locked="0"/>
    </xf>
    <xf numFmtId="0" fontId="2" fillId="0" borderId="91" xfId="1" applyBorder="1" applyAlignment="1" applyProtection="1">
      <alignment horizontal="center" vertical="center" wrapText="1"/>
      <protection locked="0"/>
    </xf>
    <xf numFmtId="0" fontId="9" fillId="0" borderId="90" xfId="1" applyFont="1" applyBorder="1" applyAlignment="1" applyProtection="1">
      <alignment horizontal="left" vertical="center" wrapText="1"/>
      <protection locked="0"/>
    </xf>
    <xf numFmtId="0" fontId="0" fillId="0" borderId="7" xfId="0" applyBorder="1" applyAlignment="1" applyProtection="1">
      <alignment horizontal="left" vertical="center"/>
      <protection locked="0"/>
    </xf>
    <xf numFmtId="0" fontId="2" fillId="0" borderId="39" xfId="1" applyBorder="1" applyAlignment="1" applyProtection="1">
      <alignment horizontal="center" vertical="center"/>
      <protection locked="0"/>
    </xf>
    <xf numFmtId="0" fontId="2" fillId="0" borderId="40" xfId="1" applyBorder="1" applyAlignment="1" applyProtection="1">
      <alignment horizontal="center" vertical="center"/>
      <protection locked="0"/>
    </xf>
    <xf numFmtId="0" fontId="2" fillId="0" borderId="61" xfId="1" applyBorder="1" applyAlignment="1" applyProtection="1">
      <alignment horizontal="center" vertical="center"/>
      <protection locked="0"/>
    </xf>
    <xf numFmtId="0" fontId="7" fillId="0" borderId="89" xfId="1" applyFont="1" applyBorder="1" applyAlignment="1" applyProtection="1">
      <alignment horizontal="center" vertical="center" wrapText="1"/>
      <protection locked="0"/>
    </xf>
    <xf numFmtId="0" fontId="7" fillId="0" borderId="91" xfId="1" applyFont="1" applyBorder="1" applyAlignment="1" applyProtection="1">
      <alignment horizontal="center" vertical="center" wrapText="1"/>
      <protection locked="0"/>
    </xf>
    <xf numFmtId="0" fontId="7" fillId="0" borderId="89" xfId="1" applyFont="1" applyBorder="1" applyAlignment="1" applyProtection="1">
      <alignment horizontal="left" vertical="center" wrapText="1"/>
      <protection locked="0"/>
    </xf>
    <xf numFmtId="0" fontId="7" fillId="0" borderId="90" xfId="1" applyFont="1" applyBorder="1" applyAlignment="1" applyProtection="1">
      <alignment horizontal="left" vertical="center" wrapText="1"/>
      <protection locked="0"/>
    </xf>
    <xf numFmtId="0" fontId="8" fillId="0" borderId="89" xfId="1" applyFont="1" applyBorder="1" applyAlignment="1" applyProtection="1">
      <alignment horizontal="center" vertical="center" wrapText="1"/>
      <protection locked="0"/>
    </xf>
    <xf numFmtId="0" fontId="8" fillId="0" borderId="91"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42" xfId="1" applyFont="1" applyBorder="1" applyAlignment="1" applyProtection="1">
      <alignment horizontal="center" vertical="center"/>
      <protection locked="0"/>
    </xf>
    <xf numFmtId="0" fontId="7" fillId="0" borderId="1" xfId="1" applyFont="1" applyBorder="1" applyAlignment="1" applyProtection="1">
      <alignment horizontal="center" vertical="center"/>
      <protection locked="0"/>
    </xf>
    <xf numFmtId="0" fontId="7" fillId="0" borderId="43"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9" xfId="1" applyFont="1" applyBorder="1" applyAlignment="1" applyProtection="1">
      <alignment horizontal="center" vertical="center" wrapText="1"/>
      <protection locked="0"/>
    </xf>
    <xf numFmtId="0" fontId="7" fillId="0" borderId="45"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shrinkToFit="1"/>
      <protection locked="0"/>
    </xf>
    <xf numFmtId="0" fontId="7" fillId="0" borderId="18" xfId="1" applyFont="1" applyBorder="1" applyAlignment="1" applyProtection="1">
      <alignment horizontal="center" vertical="center" wrapText="1" shrinkToFit="1"/>
      <protection locked="0"/>
    </xf>
    <xf numFmtId="0" fontId="7" fillId="0" borderId="14" xfId="1" applyFont="1" applyBorder="1" applyAlignment="1" applyProtection="1">
      <alignment horizontal="center" vertical="center" wrapText="1" shrinkToFit="1"/>
      <protection locked="0"/>
    </xf>
    <xf numFmtId="0" fontId="7" fillId="0" borderId="30" xfId="1" applyFont="1" applyBorder="1" applyAlignment="1" applyProtection="1">
      <alignment horizontal="center" vertical="center" wrapText="1" shrinkToFit="1"/>
      <protection locked="0"/>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26" xfId="1" applyFont="1" applyBorder="1" applyAlignment="1" applyProtection="1">
      <alignment horizontal="center" vertical="center" shrinkToFit="1"/>
      <protection locked="0"/>
    </xf>
    <xf numFmtId="0" fontId="7" fillId="0" borderId="27"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locked="0"/>
    </xf>
    <xf numFmtId="0" fontId="8" fillId="0" borderId="0" xfId="1" applyFont="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41" fillId="0" borderId="0" xfId="1" applyFont="1" applyAlignment="1" applyProtection="1">
      <alignment horizontal="center" vertical="top" wrapText="1"/>
      <protection locked="0"/>
    </xf>
    <xf numFmtId="0" fontId="10" fillId="0" borderId="15" xfId="1" applyFont="1" applyBorder="1" applyAlignment="1" applyProtection="1">
      <alignment horizontal="center" vertical="center" shrinkToFit="1"/>
      <protection locked="0"/>
    </xf>
    <xf numFmtId="0" fontId="44" fillId="5" borderId="0" xfId="1" applyFont="1" applyFill="1" applyAlignment="1" applyProtection="1">
      <alignment horizontal="left" vertical="center" indent="3"/>
      <protection locked="0"/>
    </xf>
    <xf numFmtId="177" fontId="9" fillId="0" borderId="109" xfId="1" applyNumberFormat="1" applyFont="1" applyFill="1" applyBorder="1" applyAlignment="1" applyProtection="1">
      <alignment horizontal="center" vertical="center" wrapText="1" shrinkToFit="1"/>
      <protection locked="0"/>
    </xf>
    <xf numFmtId="177" fontId="9" fillId="0" borderId="23" xfId="1" applyNumberFormat="1" applyFont="1" applyFill="1" applyBorder="1" applyAlignment="1" applyProtection="1">
      <alignment horizontal="center" vertical="center" wrapText="1" shrinkToFit="1"/>
      <protection locked="0"/>
    </xf>
    <xf numFmtId="177" fontId="9" fillId="0" borderId="110" xfId="1" applyNumberFormat="1" applyFont="1" applyFill="1" applyBorder="1" applyAlignment="1" applyProtection="1">
      <alignment horizontal="center" vertical="center" wrapText="1" shrinkToFit="1"/>
      <protection locked="0"/>
    </xf>
    <xf numFmtId="177" fontId="9" fillId="0" borderId="65" xfId="1" applyNumberFormat="1" applyFont="1" applyFill="1" applyBorder="1" applyAlignment="1" applyProtection="1">
      <alignment horizontal="center" vertical="center" wrapText="1" shrinkToFit="1"/>
      <protection locked="0"/>
    </xf>
    <xf numFmtId="177" fontId="8" fillId="0" borderId="50" xfId="1" applyNumberFormat="1" applyFont="1" applyBorder="1" applyAlignment="1" applyProtection="1">
      <alignment horizontal="center" vertical="center" wrapText="1" shrinkToFit="1"/>
      <protection locked="0"/>
    </xf>
    <xf numFmtId="177" fontId="8" fillId="0" borderId="2" xfId="1" applyNumberFormat="1" applyFont="1" applyBorder="1" applyAlignment="1" applyProtection="1">
      <alignment horizontal="center" vertical="center" wrapText="1" shrinkToFit="1"/>
      <protection locked="0"/>
    </xf>
    <xf numFmtId="177" fontId="8" fillId="0" borderId="52" xfId="1" applyNumberFormat="1" applyFont="1" applyBorder="1" applyAlignment="1" applyProtection="1">
      <alignment horizontal="center" vertical="center" wrapText="1" shrinkToFit="1"/>
      <protection locked="0"/>
    </xf>
  </cellXfs>
  <cellStyles count="5">
    <cellStyle name="Normal 2" xfId="3" xr:uid="{706C373F-05C0-45DA-B9C8-F9A23FEBF007}"/>
    <cellStyle name="通貨" xfId="4" builtinId="7"/>
    <cellStyle name="標準" xfId="0" builtinId="0"/>
    <cellStyle name="標準 2" xfId="1" xr:uid="{00000000-0005-0000-0000-000001000000}"/>
    <cellStyle name="標準 3" xfId="2" xr:uid="{00000000-0005-0000-0000-000002000000}"/>
  </cellStyles>
  <dxfs count="19">
    <dxf>
      <font>
        <strike val="0"/>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ill>
        <patternFill>
          <bgColor theme="0" tint="-0.24994659260841701"/>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ill>
        <patternFill>
          <bgColor theme="0" tint="-0.24994659260841701"/>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
      <font>
        <color theme="1"/>
      </font>
      <fill>
        <patternFill>
          <bgColor theme="0" tint="-4.9989318521683403E-2"/>
        </patternFill>
      </fill>
    </dxf>
    <dxf>
      <font>
        <strike val="0"/>
        <color theme="1"/>
      </font>
      <fill>
        <patternFill>
          <bgColor theme="0" tint="-4.9989318521683403E-2"/>
        </patternFill>
      </fill>
    </dxf>
  </dxfs>
  <tableStyles count="0" defaultTableStyle="TableStyleMedium2" defaultPivotStyle="PivotStyleLight16"/>
  <colors>
    <mruColors>
      <color rgb="FFE8E8E8"/>
      <color rgb="FF0000CC"/>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19049</xdr:colOff>
      <xdr:row>0</xdr:row>
      <xdr:rowOff>104774</xdr:rowOff>
    </xdr:from>
    <xdr:to>
      <xdr:col>42</xdr:col>
      <xdr:colOff>28575</xdr:colOff>
      <xdr:row>32</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77699" y="104774"/>
          <a:ext cx="5153026" cy="528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108000" rtlCol="0" anchor="t"/>
        <a:lstStyle/>
        <a:p>
          <a:r>
            <a:rPr kumimoji="1" lang="ja-JP" altLang="en-US" sz="1400">
              <a:solidFill>
                <a:srgbClr val="FF0000"/>
              </a:solidFill>
            </a:rPr>
            <a:t>→　ここから右は印刷されない設定にしてあります。</a:t>
          </a:r>
          <a:endParaRPr kumimoji="1" lang="en-US" altLang="ja-JP" sz="1400">
            <a:solidFill>
              <a:srgbClr val="FF0000"/>
            </a:solidFill>
          </a:endParaRPr>
        </a:p>
        <a:p>
          <a:endParaRPr kumimoji="1" lang="en-US" altLang="ja-JP" sz="1200">
            <a:solidFill>
              <a:srgbClr val="FF0000"/>
            </a:solidFill>
          </a:endParaRPr>
        </a:p>
        <a:p>
          <a:r>
            <a:rPr kumimoji="1" lang="ja-JP" altLang="en-US" sz="1200">
              <a:solidFill>
                <a:srgbClr val="0000CC"/>
              </a:solidFill>
            </a:rPr>
            <a:t>協会けんぽの節目健診</a:t>
          </a:r>
          <a:r>
            <a:rPr kumimoji="1" lang="ja-JP" altLang="en-US" sz="1200">
              <a:solidFill>
                <a:sysClr val="windowText" lastClr="000000"/>
              </a:solidFill>
            </a:rPr>
            <a:t>は年度末年齢が</a:t>
          </a:r>
          <a:endParaRPr kumimoji="1" lang="en-US" altLang="ja-JP" sz="1200">
            <a:solidFill>
              <a:sysClr val="windowText" lastClr="000000"/>
            </a:solidFill>
          </a:endParaRPr>
        </a:p>
        <a:p>
          <a:r>
            <a:rPr kumimoji="1" lang="en-US" altLang="ja-JP" sz="1200">
              <a:solidFill>
                <a:sysClr val="windowText" lastClr="000000"/>
              </a:solidFill>
            </a:rPr>
            <a:t>40</a:t>
          </a:r>
          <a:r>
            <a:rPr kumimoji="1" lang="ja-JP" altLang="en-US" sz="1200">
              <a:solidFill>
                <a:sysClr val="windowText" lastClr="000000"/>
              </a:solidFill>
            </a:rPr>
            <a:t>・</a:t>
          </a:r>
          <a:r>
            <a:rPr kumimoji="1" lang="en-US" altLang="ja-JP" sz="1200">
              <a:solidFill>
                <a:sysClr val="windowText" lastClr="000000"/>
              </a:solidFill>
            </a:rPr>
            <a:t>45</a:t>
          </a:r>
          <a:r>
            <a:rPr kumimoji="1" lang="ja-JP" altLang="en-US" sz="1200">
              <a:solidFill>
                <a:sysClr val="windowText" lastClr="000000"/>
              </a:solidFill>
            </a:rPr>
            <a:t>・</a:t>
          </a:r>
          <a:r>
            <a:rPr kumimoji="1" lang="en-US" altLang="ja-JP" sz="1200">
              <a:solidFill>
                <a:sysClr val="windowText" lastClr="000000"/>
              </a:solidFill>
            </a:rPr>
            <a:t>50</a:t>
          </a:r>
          <a:r>
            <a:rPr kumimoji="1" lang="ja-JP" altLang="en-US" sz="1200">
              <a:solidFill>
                <a:sysClr val="windowText" lastClr="000000"/>
              </a:solidFill>
            </a:rPr>
            <a:t>・</a:t>
          </a:r>
          <a:r>
            <a:rPr kumimoji="1" lang="en-US" altLang="ja-JP" sz="1200">
              <a:solidFill>
                <a:sysClr val="windowText" lastClr="000000"/>
              </a:solidFill>
            </a:rPr>
            <a:t>55</a:t>
          </a:r>
          <a:r>
            <a:rPr kumimoji="1" lang="ja-JP" altLang="en-US" sz="1200">
              <a:solidFill>
                <a:sysClr val="windowText" lastClr="000000"/>
              </a:solidFill>
            </a:rPr>
            <a:t>・</a:t>
          </a:r>
          <a:r>
            <a:rPr kumimoji="1" lang="en-US" altLang="ja-JP" sz="1200">
              <a:solidFill>
                <a:sysClr val="windowText" lastClr="000000"/>
              </a:solidFill>
            </a:rPr>
            <a:t>60</a:t>
          </a:r>
          <a:r>
            <a:rPr kumimoji="1" lang="ja-JP" altLang="en-US" sz="1200">
              <a:solidFill>
                <a:sysClr val="windowText" lastClr="000000"/>
              </a:solidFill>
            </a:rPr>
            <a:t>・</a:t>
          </a:r>
          <a:r>
            <a:rPr kumimoji="1" lang="en-US" altLang="ja-JP" sz="1200">
              <a:solidFill>
                <a:sysClr val="windowText" lastClr="000000"/>
              </a:solidFill>
            </a:rPr>
            <a:t>65</a:t>
          </a:r>
          <a:r>
            <a:rPr kumimoji="1" lang="ja-JP" altLang="en-US" sz="1200">
              <a:solidFill>
                <a:sysClr val="windowText" lastClr="000000"/>
              </a:solidFill>
            </a:rPr>
            <a:t>・</a:t>
          </a:r>
          <a:r>
            <a:rPr kumimoji="1" lang="en-US" altLang="ja-JP" sz="1200">
              <a:solidFill>
                <a:sysClr val="windowText" lastClr="000000"/>
              </a:solidFill>
            </a:rPr>
            <a:t>70</a:t>
          </a:r>
          <a:r>
            <a:rPr kumimoji="1" lang="ja-JP" altLang="en-US" sz="1200">
              <a:solidFill>
                <a:sysClr val="windowText" lastClr="000000"/>
              </a:solidFill>
            </a:rPr>
            <a:t>歳の方のみ受診できます。</a:t>
          </a:r>
          <a:endParaRPr kumimoji="1" lang="en-US" altLang="ja-JP" sz="1200">
            <a:solidFill>
              <a:sysClr val="windowText" lastClr="000000"/>
            </a:solidFill>
          </a:endParaRPr>
        </a:p>
        <a:p>
          <a:r>
            <a:rPr kumimoji="1" lang="ja-JP" altLang="en-US" sz="1200">
              <a:solidFill>
                <a:sysClr val="windowText" lastClr="000000"/>
              </a:solidFill>
            </a:rPr>
            <a:t>対象者で受診を希望される場合、コースは「一般健診」、</a:t>
          </a:r>
          <a:endParaRPr kumimoji="1" lang="en-US" altLang="ja-JP" sz="1200">
            <a:solidFill>
              <a:sysClr val="windowText" lastClr="000000"/>
            </a:solidFill>
          </a:endParaRPr>
        </a:p>
        <a:p>
          <a:r>
            <a:rPr kumimoji="1" lang="ja-JP" altLang="en-US" sz="1200">
              <a:solidFill>
                <a:sysClr val="windowText" lastClr="000000"/>
              </a:solidFill>
            </a:rPr>
            <a:t>節目健診は</a:t>
          </a:r>
          <a:r>
            <a:rPr kumimoji="1" lang="ja-JP" altLang="en-US" sz="1200" b="1">
              <a:solidFill>
                <a:srgbClr val="0000CC"/>
              </a:solidFill>
            </a:rPr>
            <a:t>「〇」</a:t>
          </a:r>
          <a:r>
            <a:rPr kumimoji="1" lang="ja-JP" altLang="en-US" sz="1200">
              <a:solidFill>
                <a:sysClr val="windowText" lastClr="000000"/>
              </a:solidFill>
            </a:rPr>
            <a:t>を選んでください。</a:t>
          </a:r>
          <a:endParaRPr kumimoji="1" lang="en-US" altLang="ja-JP" sz="1200">
            <a:solidFill>
              <a:sysClr val="windowText" lastClr="000000"/>
            </a:solidFill>
          </a:endParaRPr>
        </a:p>
        <a:p>
          <a:r>
            <a:rPr kumimoji="1" lang="ja-JP" altLang="en-US" sz="1050">
              <a:solidFill>
                <a:srgbClr val="0000CC"/>
              </a:solidFill>
            </a:rPr>
            <a:t>（</a:t>
          </a:r>
          <a:r>
            <a:rPr kumimoji="1" lang="en-US" altLang="ja-JP" sz="1050">
              <a:solidFill>
                <a:srgbClr val="0000CC"/>
              </a:solidFill>
            </a:rPr>
            <a:t>※</a:t>
          </a:r>
          <a:r>
            <a:rPr kumimoji="1" lang="ja-JP" altLang="en-US" sz="1050">
              <a:solidFill>
                <a:srgbClr val="0000CC"/>
              </a:solidFill>
            </a:rPr>
            <a:t>対象者のみ〇が選択できます。）</a:t>
          </a:r>
          <a:endParaRPr kumimoji="1" lang="en-US" altLang="ja-JP" sz="1050">
            <a:solidFill>
              <a:srgbClr val="0000CC"/>
            </a:solidFill>
          </a:endParaRPr>
        </a:p>
        <a:p>
          <a:endParaRPr kumimoji="1" lang="en-US" altLang="ja-JP" sz="1050">
            <a:solidFill>
              <a:srgbClr val="0000CC"/>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00CC"/>
              </a:solidFill>
              <a:effectLst/>
              <a:uLnTx/>
              <a:uFillTx/>
              <a:latin typeface="+mn-lt"/>
              <a:ea typeface="+mn-ea"/>
              <a:cs typeface="+mn-cs"/>
            </a:rPr>
            <a:t>協会けんぽの若年健診</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は年度末年齢が</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20</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25</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歳の方のみ受診できます。</a:t>
          </a:r>
          <a:endParaRPr kumimoji="1" lang="en-US"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0000CC"/>
              </a:solidFill>
              <a:effectLst/>
              <a:uLnTx/>
              <a:uFillTx/>
              <a:latin typeface="+mn-lt"/>
              <a:ea typeface="+mn-ea"/>
              <a:cs typeface="+mn-cs"/>
            </a:rPr>
            <a:t>※</a:t>
          </a:r>
          <a:r>
            <a:rPr kumimoji="1" lang="ja-JP" altLang="en-US" sz="1050" b="0" i="0" u="none" strike="noStrike" kern="0" cap="none" spc="0" normalizeH="0" baseline="0" noProof="0">
              <a:ln>
                <a:noFill/>
              </a:ln>
              <a:solidFill>
                <a:srgbClr val="0000CC"/>
              </a:solidFill>
              <a:effectLst/>
              <a:uLnTx/>
              <a:uFillTx/>
              <a:latin typeface="+mn-lt"/>
              <a:ea typeface="+mn-ea"/>
              <a:cs typeface="+mn-cs"/>
            </a:rPr>
            <a:t>胃、便の検査はありません。</a:t>
          </a:r>
          <a:endParaRPr kumimoji="1" lang="en-US" altLang="ja-JP" sz="1050" b="0" i="0" u="none" strike="noStrike" kern="0" cap="none" spc="0" normalizeH="0" baseline="0" noProof="0">
            <a:ln>
              <a:noFill/>
            </a:ln>
            <a:solidFill>
              <a:srgbClr val="0000CC"/>
            </a:solidFill>
            <a:effectLst/>
            <a:uLnTx/>
            <a:uFillTx/>
            <a:latin typeface="+mn-lt"/>
            <a:ea typeface="+mn-ea"/>
            <a:cs typeface="+mn-cs"/>
          </a:endParaRPr>
        </a:p>
        <a:p>
          <a:endParaRPr kumimoji="1" lang="en-US" altLang="ja-JP" sz="1200">
            <a:solidFill>
              <a:sysClr val="windowText" lastClr="000000"/>
            </a:solidFill>
          </a:endParaRPr>
        </a:p>
        <a:p>
          <a:r>
            <a:rPr kumimoji="1" lang="ja-JP" altLang="en-US" sz="1200">
              <a:solidFill>
                <a:sysClr val="windowText" lastClr="000000"/>
              </a:solidFill>
            </a:rPr>
            <a:t>それ以外の年齢の方で節目健診の内容</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a:t>
          </a:r>
          <a:r>
            <a:rPr kumimoji="1" lang="ja-JP" altLang="en-US" sz="1200">
              <a:solidFill>
                <a:sysClr val="windowText" lastClr="000000"/>
              </a:solidFill>
            </a:rPr>
            <a:t>を</a:t>
          </a:r>
          <a:endParaRPr kumimoji="1" lang="en-US" altLang="ja-JP" sz="1200">
            <a:solidFill>
              <a:sysClr val="windowText" lastClr="000000"/>
            </a:solidFill>
          </a:endParaRPr>
        </a:p>
        <a:p>
          <a:r>
            <a:rPr kumimoji="1" lang="ja-JP" altLang="en-US" sz="1200">
              <a:solidFill>
                <a:sysClr val="windowText" lastClr="000000"/>
              </a:solidFill>
            </a:rPr>
            <a:t>ご希望の場合は、オプション欄に「追加Ｆセット」を</a:t>
          </a:r>
          <a:endParaRPr kumimoji="1" lang="en-US" altLang="ja-JP" sz="1200">
            <a:solidFill>
              <a:sysClr val="windowText" lastClr="000000"/>
            </a:solidFill>
          </a:endParaRPr>
        </a:p>
        <a:p>
          <a:r>
            <a:rPr kumimoji="1" lang="ja-JP" altLang="en-US" sz="1200">
              <a:solidFill>
                <a:sysClr val="windowText" lastClr="000000"/>
              </a:solidFill>
            </a:rPr>
            <a:t>ご記入ください。</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肺機能検査はありません）</a:t>
          </a:r>
        </a:p>
        <a:p>
          <a:r>
            <a:rPr kumimoji="1" lang="ja-JP" altLang="en-US" sz="1200">
              <a:solidFill>
                <a:sysClr val="windowText" lastClr="000000"/>
              </a:solidFill>
            </a:rPr>
            <a:t>また、人間ドックと同様の検査項目をご希望の</a:t>
          </a:r>
          <a:endParaRPr kumimoji="1" lang="en-US" altLang="ja-JP" sz="1200">
            <a:solidFill>
              <a:sysClr val="windowText" lastClr="000000"/>
            </a:solidFill>
          </a:endParaRPr>
        </a:p>
        <a:p>
          <a:r>
            <a:rPr kumimoji="1" lang="ja-JP" altLang="en-US" sz="1200">
              <a:solidFill>
                <a:sysClr val="windowText" lastClr="000000"/>
              </a:solidFill>
            </a:rPr>
            <a:t>場合は「追加Ｄセット」をご記入ください。</a:t>
          </a:r>
          <a:endParaRPr kumimoji="1" lang="en-US" altLang="ja-JP" sz="1200">
            <a:solidFill>
              <a:sysClr val="windowText" lastClr="000000"/>
            </a:solidFill>
          </a:endParaRPr>
        </a:p>
        <a:p>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rgbClr val="0000CC"/>
              </a:solidFill>
            </a:rPr>
            <a:t>下部の欄で年度末年齢を計算してあります。</a:t>
          </a:r>
          <a:endParaRPr kumimoji="1" lang="en-US" altLang="ja-JP" sz="1200">
            <a:solidFill>
              <a:srgbClr val="0000CC"/>
            </a:solidFill>
          </a:endParaRPr>
        </a:p>
        <a:p>
          <a:r>
            <a:rPr kumimoji="1" lang="ja-JP" altLang="en-US" sz="1200">
              <a:solidFill>
                <a:srgbClr val="0000CC"/>
              </a:solidFill>
            </a:rPr>
            <a:t>　　　↓　</a:t>
          </a:r>
          <a:r>
            <a:rPr kumimoji="1" lang="ja-JP" altLang="en-US" sz="1000">
              <a:solidFill>
                <a:srgbClr val="0000CC"/>
              </a:solidFill>
            </a:rPr>
            <a:t>（生年月日の入力方法は手引きをご参照ください）</a:t>
          </a:r>
          <a:endParaRPr kumimoji="1" lang="en-US" altLang="ja-JP" sz="1000">
            <a:solidFill>
              <a:srgbClr val="0000CC"/>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r>
            <a:rPr kumimoji="1" lang="ja-JP" altLang="ja-JP" sz="11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endParaRPr kumimoji="1" lang="en-US" altLang="ja-JP" sz="1200">
            <a:solidFill>
              <a:srgbClr val="0000CC"/>
            </a:solidFill>
          </a:endParaRPr>
        </a:p>
        <a:p>
          <a:r>
            <a:rPr kumimoji="1" lang="ja-JP" altLang="en-US" sz="1200">
              <a:solidFill>
                <a:srgbClr val="0000CC"/>
              </a:solidFill>
            </a:rPr>
            <a:t>　　</a:t>
          </a:r>
          <a:endParaRPr kumimoji="1" lang="en-US" altLang="ja-JP" sz="1200">
            <a:solidFill>
              <a:srgbClr val="0000CC"/>
            </a:solidFill>
          </a:endParaRPr>
        </a:p>
      </xdr:txBody>
    </xdr:sp>
    <xdr:clientData fPrintsWithSheet="0"/>
  </xdr:twoCellAnchor>
  <xdr:oneCellAnchor>
    <xdr:from>
      <xdr:col>25</xdr:col>
      <xdr:colOff>114301</xdr:colOff>
      <xdr:row>28</xdr:row>
      <xdr:rowOff>28576</xdr:rowOff>
    </xdr:from>
    <xdr:ext cx="2771774" cy="8572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382626" y="4410076"/>
          <a:ext cx="2771774" cy="857250"/>
        </a:xfrm>
        <a:prstGeom prst="wedgeRectCallout">
          <a:avLst>
            <a:gd name="adj1" fmla="val -20658"/>
            <a:gd name="adj2" fmla="val 60993"/>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100">
              <a:solidFill>
                <a:srgbClr val="FF0000"/>
              </a:solidFill>
            </a:rPr>
            <a:t>保険証種類が「協会けんぽ（本人）」で「</a:t>
          </a:r>
          <a:r>
            <a:rPr kumimoji="1" lang="en-US" altLang="ja-JP" sz="1100">
              <a:solidFill>
                <a:srgbClr val="FF0000"/>
              </a:solidFill>
            </a:rPr>
            <a:t>40</a:t>
          </a:r>
          <a:r>
            <a:rPr kumimoji="1" lang="ja-JP" altLang="en-US" sz="1100">
              <a:solidFill>
                <a:srgbClr val="FF0000"/>
              </a:solidFill>
            </a:rPr>
            <a:t>歳</a:t>
          </a:r>
          <a:r>
            <a:rPr kumimoji="1" lang="en-US" altLang="ja-JP" sz="1100">
              <a:solidFill>
                <a:srgbClr val="FF0000"/>
              </a:solidFill>
            </a:rPr>
            <a:t>/45</a:t>
          </a:r>
          <a:r>
            <a:rPr kumimoji="1" lang="ja-JP" altLang="en-US" sz="1100">
              <a:solidFill>
                <a:srgbClr val="FF0000"/>
              </a:solidFill>
            </a:rPr>
            <a:t>歳</a:t>
          </a:r>
          <a:r>
            <a:rPr kumimoji="1" lang="en-US" altLang="ja-JP" sz="1100">
              <a:solidFill>
                <a:srgbClr val="FF0000"/>
              </a:solidFill>
            </a:rPr>
            <a:t>/50</a:t>
          </a:r>
          <a:r>
            <a:rPr kumimoji="1" lang="ja-JP" altLang="en-US" sz="1100">
              <a:solidFill>
                <a:srgbClr val="FF0000"/>
              </a:solidFill>
            </a:rPr>
            <a:t>歳</a:t>
          </a:r>
          <a:r>
            <a:rPr kumimoji="1" lang="en-US" altLang="ja-JP" sz="1100">
              <a:solidFill>
                <a:srgbClr val="FF0000"/>
              </a:solidFill>
            </a:rPr>
            <a:t>/55</a:t>
          </a:r>
          <a:r>
            <a:rPr kumimoji="1" lang="ja-JP" altLang="en-US" sz="1100">
              <a:solidFill>
                <a:srgbClr val="FF0000"/>
              </a:solidFill>
            </a:rPr>
            <a:t>歳</a:t>
          </a:r>
          <a:r>
            <a:rPr kumimoji="1" lang="en-US" altLang="ja-JP" sz="1100">
              <a:solidFill>
                <a:srgbClr val="FF0000"/>
              </a:solidFill>
            </a:rPr>
            <a:t>/60</a:t>
          </a:r>
          <a:r>
            <a:rPr kumimoji="1" lang="ja-JP" altLang="en-US" sz="1100">
              <a:solidFill>
                <a:srgbClr val="FF0000"/>
              </a:solidFill>
            </a:rPr>
            <a:t>歳</a:t>
          </a:r>
          <a:r>
            <a:rPr kumimoji="1" lang="en-US" altLang="ja-JP" sz="1100">
              <a:solidFill>
                <a:srgbClr val="FF0000"/>
              </a:solidFill>
            </a:rPr>
            <a:t>/65</a:t>
          </a:r>
          <a:r>
            <a:rPr kumimoji="1" lang="ja-JP" altLang="en-US" sz="1100">
              <a:solidFill>
                <a:srgbClr val="FF0000"/>
              </a:solidFill>
            </a:rPr>
            <a:t>歳</a:t>
          </a:r>
          <a:r>
            <a:rPr kumimoji="1" lang="en-US" altLang="ja-JP" sz="1100">
              <a:solidFill>
                <a:srgbClr val="FF0000"/>
              </a:solidFill>
            </a:rPr>
            <a:t>/70</a:t>
          </a:r>
          <a:r>
            <a:rPr kumimoji="1" lang="ja-JP" altLang="en-US" sz="1100">
              <a:solidFill>
                <a:srgbClr val="FF0000"/>
              </a:solidFill>
            </a:rPr>
            <a:t>歳」のときに節目健診欄に〇が出ます。</a:t>
          </a:r>
          <a:endParaRPr kumimoji="1" lang="en-US" altLang="ja-JP" sz="1100">
            <a:solidFill>
              <a:srgbClr val="FF0000"/>
            </a:solidFill>
          </a:endParaRPr>
        </a:p>
      </xdr:txBody>
    </xdr:sp>
    <xdr:clientData fPrintsWithSheet="0"/>
  </xdr:oneCellAnchor>
  <xdr:twoCellAnchor editAs="oneCell">
    <xdr:from>
      <xdr:col>9</xdr:col>
      <xdr:colOff>380999</xdr:colOff>
      <xdr:row>3</xdr:row>
      <xdr:rowOff>161925</xdr:rowOff>
    </xdr:from>
    <xdr:to>
      <xdr:col>17</xdr:col>
      <xdr:colOff>742949</xdr:colOff>
      <xdr:row>8</xdr:row>
      <xdr:rowOff>28575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438899" y="695325"/>
          <a:ext cx="4581525"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790575</xdr:colOff>
          <xdr:row>12</xdr:row>
          <xdr:rowOff>38100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前年より変更あり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28575</xdr:rowOff>
        </xdr:from>
        <xdr:to>
          <xdr:col>3</xdr:col>
          <xdr:colOff>942975</xdr:colOff>
          <xdr:row>20</xdr:row>
          <xdr:rowOff>123825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19</xdr:row>
          <xdr:rowOff>28575</xdr:rowOff>
        </xdr:from>
        <xdr:to>
          <xdr:col>4</xdr:col>
          <xdr:colOff>847725</xdr:colOff>
          <xdr:row>20</xdr:row>
          <xdr:rowOff>123825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28575</xdr:rowOff>
        </xdr:from>
        <xdr:to>
          <xdr:col>3</xdr:col>
          <xdr:colOff>933450</xdr:colOff>
          <xdr:row>22</xdr:row>
          <xdr:rowOff>123825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8</xdr:col>
          <xdr:colOff>95250</xdr:colOff>
          <xdr:row>20</xdr:row>
          <xdr:rowOff>114300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95250</xdr:colOff>
          <xdr:row>22</xdr:row>
          <xdr:rowOff>114300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28575</xdr:rowOff>
        </xdr:from>
        <xdr:to>
          <xdr:col>13</xdr:col>
          <xdr:colOff>333375</xdr:colOff>
          <xdr:row>21</xdr:row>
          <xdr:rowOff>9525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21</xdr:row>
          <xdr:rowOff>28575</xdr:rowOff>
        </xdr:from>
        <xdr:to>
          <xdr:col>4</xdr:col>
          <xdr:colOff>847725</xdr:colOff>
          <xdr:row>22</xdr:row>
          <xdr:rowOff>123825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19050</xdr:rowOff>
        </xdr:from>
        <xdr:to>
          <xdr:col>9</xdr:col>
          <xdr:colOff>552450</xdr:colOff>
          <xdr:row>20</xdr:row>
          <xdr:rowOff>114300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21</xdr:row>
          <xdr:rowOff>19050</xdr:rowOff>
        </xdr:from>
        <xdr:to>
          <xdr:col>9</xdr:col>
          <xdr:colOff>552450</xdr:colOff>
          <xdr:row>22</xdr:row>
          <xdr:rowOff>114300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19</xdr:row>
          <xdr:rowOff>28575</xdr:rowOff>
        </xdr:from>
        <xdr:to>
          <xdr:col>15</xdr:col>
          <xdr:colOff>133350</xdr:colOff>
          <xdr:row>20</xdr:row>
          <xdr:rowOff>123825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xdr:twoCellAnchor>
    <xdr:from>
      <xdr:col>0</xdr:col>
      <xdr:colOff>0</xdr:colOff>
      <xdr:row>37</xdr:row>
      <xdr:rowOff>7476</xdr:rowOff>
    </xdr:from>
    <xdr:to>
      <xdr:col>34</xdr:col>
      <xdr:colOff>0</xdr:colOff>
      <xdr:row>43</xdr:row>
      <xdr:rowOff>394207</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0" y="7456026"/>
          <a:ext cx="14982825" cy="2958481"/>
          <a:chOff x="222489" y="5095784"/>
          <a:chExt cx="13974492" cy="2285235"/>
        </a:xfrm>
      </xdr:grpSpPr>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22489" y="5460055"/>
            <a:ext cx="10825647" cy="1920964"/>
            <a:chOff x="193914" y="5260030"/>
            <a:chExt cx="10825647" cy="1920964"/>
          </a:xfrm>
        </xdr:grpSpPr>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193914" y="5260030"/>
              <a:ext cx="10563534" cy="1807766"/>
              <a:chOff x="193914" y="5260030"/>
              <a:chExt cx="10563534" cy="1807766"/>
            </a:xfrm>
          </xdr:grpSpPr>
          <xdr:sp macro="" textlink="">
            <xdr:nvSpPr>
              <xdr:cNvPr id="29" name="吹き出し: 角を丸めた四角形 28">
                <a:extLst>
                  <a:ext uri="{FF2B5EF4-FFF2-40B4-BE49-F238E27FC236}">
                    <a16:creationId xmlns:a16="http://schemas.microsoft.com/office/drawing/2014/main" id="{00000000-0008-0000-0000-00001D000000}"/>
                  </a:ext>
                </a:extLst>
              </xdr:cNvPr>
              <xdr:cNvSpPr/>
            </xdr:nvSpPr>
            <xdr:spPr>
              <a:xfrm>
                <a:off x="193914" y="5260030"/>
                <a:ext cx="3686175" cy="1807766"/>
              </a:xfrm>
              <a:prstGeom prst="wedgeRoundRectCallout">
                <a:avLst>
                  <a:gd name="adj1" fmla="val 35440"/>
                  <a:gd name="adj2" fmla="val -736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この吹き出しは消してください。</a:t>
                </a:r>
                <a:endParaRPr kumimoji="1" lang="en-US" altLang="ja-JP" sz="1200">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300">
                    <a:latin typeface="BIZ UDPゴシック" panose="020B0400000000000000" pitchFamily="50" charset="-128"/>
                    <a:ea typeface="BIZ UDPゴシック" panose="020B0400000000000000" pitchFamily="50" charset="-128"/>
                  </a:rPr>
                  <a:t>生年月日は、</a:t>
                </a:r>
                <a:r>
                  <a:rPr kumimoji="1" lang="en-US" altLang="ja-JP" sz="1300">
                    <a:latin typeface="BIZ UDPゴシック" panose="020B0400000000000000" pitchFamily="50" charset="-128"/>
                    <a:ea typeface="BIZ UDPゴシック" panose="020B0400000000000000" pitchFamily="50" charset="-128"/>
                  </a:rPr>
                  <a:t>1976/5/2</a:t>
                </a:r>
                <a:r>
                  <a:rPr kumimoji="1" lang="ja-JP" altLang="en-US" sz="1300">
                    <a:latin typeface="BIZ UDPゴシック" panose="020B0400000000000000" pitchFamily="50" charset="-128"/>
                    <a:ea typeface="BIZ UDPゴシック" panose="020B0400000000000000" pitchFamily="50" charset="-128"/>
                  </a:rPr>
                  <a:t>や</a:t>
                </a:r>
                <a:r>
                  <a:rPr kumimoji="1" lang="en-US" altLang="ja-JP" sz="1300">
                    <a:latin typeface="BIZ UDPゴシック" panose="020B0400000000000000" pitchFamily="50" charset="-128"/>
                    <a:ea typeface="BIZ UDPゴシック" panose="020B0400000000000000" pitchFamily="50" charset="-128"/>
                  </a:rPr>
                  <a:t>S51/5/2</a:t>
                </a:r>
                <a:r>
                  <a:rPr kumimoji="1" lang="ja-JP" altLang="en-US" sz="1300">
                    <a:latin typeface="BIZ UDPゴシック" panose="020B0400000000000000" pitchFamily="50" charset="-128"/>
                    <a:ea typeface="BIZ UDPゴシック" panose="020B0400000000000000" pitchFamily="50" charset="-128"/>
                  </a:rPr>
                  <a:t>　のように</a:t>
                </a:r>
                <a:r>
                  <a:rPr kumimoji="1" lang="en-US" altLang="ja-JP" sz="1300" b="1">
                    <a:latin typeface="BIZ UDPゴシック" panose="020B0400000000000000" pitchFamily="50" charset="-128"/>
                    <a:ea typeface="BIZ UDPゴシック" panose="020B0400000000000000" pitchFamily="50" charset="-128"/>
                  </a:rPr>
                  <a:t>/</a:t>
                </a:r>
                <a:r>
                  <a:rPr kumimoji="1" lang="ja-JP" altLang="en-US" sz="1300" b="1">
                    <a:latin typeface="BIZ UDPゴシック" panose="020B0400000000000000" pitchFamily="50" charset="-128"/>
                    <a:ea typeface="BIZ UDPゴシック" panose="020B0400000000000000" pitchFamily="50" charset="-128"/>
                  </a:rPr>
                  <a:t>で区切って</a:t>
                </a:r>
                <a:r>
                  <a:rPr kumimoji="1" lang="ja-JP" altLang="en-US" sz="1300">
                    <a:latin typeface="BIZ UDPゴシック" panose="020B0400000000000000" pitchFamily="50" charset="-128"/>
                    <a:ea typeface="BIZ UDPゴシック" panose="020B0400000000000000" pitchFamily="50" charset="-128"/>
                  </a:rPr>
                  <a:t>入力してください。</a:t>
                </a:r>
                <a:endParaRPr kumimoji="1" lang="en-US" altLang="ja-JP" sz="13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入力は和暦でも西暦でも可能ですが、入力後は和暦（Ｓ</a:t>
                </a:r>
                <a:r>
                  <a:rPr kumimoji="1" lang="en-US" altLang="ja-JP" sz="1200">
                    <a:latin typeface="BIZ UDPゴシック" panose="020B0400000000000000" pitchFamily="50" charset="-128"/>
                    <a:ea typeface="BIZ UDPゴシック" panose="020B0400000000000000" pitchFamily="50" charset="-128"/>
                  </a:rPr>
                  <a:t>51.5.2</a:t>
                </a:r>
                <a:r>
                  <a:rPr kumimoji="1" lang="ja-JP" altLang="en-US" sz="1200">
                    <a:latin typeface="BIZ UDPゴシック" panose="020B0400000000000000" pitchFamily="50" charset="-128"/>
                    <a:ea typeface="BIZ UDPゴシック" panose="020B0400000000000000" pitchFamily="50" charset="-128"/>
                  </a:rPr>
                  <a:t>）で表示されます</a:t>
                </a:r>
                <a:r>
                  <a:rPr kumimoji="1" lang="ja-JP" altLang="en-US" sz="1000">
                    <a:latin typeface="BIZ UDPゴシック" panose="020B0400000000000000" pitchFamily="50" charset="-128"/>
                    <a:ea typeface="BIZ UDPゴシック" panose="020B0400000000000000" pitchFamily="50" charset="-128"/>
                  </a:rPr>
                  <a:t>（変更しないでください）</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その場合も、数式バー（上部</a:t>
                </a:r>
                <a:r>
                  <a:rPr kumimoji="1" lang="en-US" altLang="ja-JP" sz="1200">
                    <a:latin typeface="BIZ UDPゴシック" panose="020B0400000000000000" pitchFamily="50" charset="-128"/>
                    <a:ea typeface="BIZ UDPゴシック" panose="020B0400000000000000" pitchFamily="50" charset="-128"/>
                  </a:rPr>
                  <a:t>fx</a:t>
                </a:r>
                <a:r>
                  <a:rPr kumimoji="1" lang="ja-JP" altLang="en-US" sz="1200">
                    <a:latin typeface="BIZ UDPゴシック" panose="020B0400000000000000" pitchFamily="50" charset="-128"/>
                    <a:ea typeface="BIZ UDPゴシック" panose="020B0400000000000000" pitchFamily="50" charset="-128"/>
                  </a:rPr>
                  <a:t>の右のところ）は西暦で表示されています。</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このように入力されますと、</a:t>
                </a:r>
                <a:r>
                  <a:rPr kumimoji="1" lang="en-US" altLang="ja-JP" sz="1200">
                    <a:latin typeface="BIZ UDPゴシック" panose="020B0400000000000000" pitchFamily="50" charset="-128"/>
                    <a:ea typeface="BIZ UDPゴシック" panose="020B0400000000000000" pitchFamily="50" charset="-128"/>
                  </a:rPr>
                  <a:t>U</a:t>
                </a:r>
                <a:r>
                  <a:rPr kumimoji="1" lang="ja-JP" altLang="en-US" sz="1200">
                    <a:latin typeface="BIZ UDPゴシック" panose="020B0400000000000000" pitchFamily="50" charset="-128"/>
                    <a:ea typeface="BIZ UDPゴシック" panose="020B0400000000000000" pitchFamily="50" charset="-128"/>
                  </a:rPr>
                  <a:t>列に年度末年齢が計算されます。</a:t>
                </a:r>
              </a:p>
            </xdr:txBody>
          </xdr:sp>
          <xdr:sp macro="" textlink="">
            <xdr:nvSpPr>
              <xdr:cNvPr id="30" name="吹き出し: 角を丸めた四角形 29">
                <a:extLst>
                  <a:ext uri="{FF2B5EF4-FFF2-40B4-BE49-F238E27FC236}">
                    <a16:creationId xmlns:a16="http://schemas.microsoft.com/office/drawing/2014/main" id="{00000000-0008-0000-0000-00001E000000}"/>
                  </a:ext>
                </a:extLst>
              </xdr:cNvPr>
              <xdr:cNvSpPr/>
            </xdr:nvSpPr>
            <xdr:spPr>
              <a:xfrm>
                <a:off x="3930643" y="5277370"/>
                <a:ext cx="2552699" cy="1152524"/>
              </a:xfrm>
              <a:prstGeom prst="wedgeRoundRectCallout">
                <a:avLst>
                  <a:gd name="adj1" fmla="val -10411"/>
                  <a:gd name="adj2" fmla="val -858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t" anchorCtr="1"/>
              <a:lstStyle/>
              <a:p>
                <a:pPr algn="ct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保険証種類、性別、生年月日を入力しないと表示されない選択肢があります。</a:t>
                </a:r>
                <a:endParaRPr kumimoji="1" lang="en-US" altLang="ja-JP" sz="1200" b="0">
                  <a:latin typeface="BIZ UDPゴシック" panose="020B0400000000000000" pitchFamily="50" charset="-128"/>
                  <a:ea typeface="BIZ UDPゴシック" panose="020B0400000000000000" pitchFamily="50" charset="-128"/>
                </a:endParaRPr>
              </a:p>
            </xdr:txBody>
          </xdr:sp>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3964010" y="6898572"/>
                <a:ext cx="6793438" cy="3724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8" name="楕円 27">
              <a:extLst>
                <a:ext uri="{FF2B5EF4-FFF2-40B4-BE49-F238E27FC236}">
                  <a16:creationId xmlns:a16="http://schemas.microsoft.com/office/drawing/2014/main" id="{00000000-0008-0000-0000-00001C000000}"/>
                </a:ext>
              </a:extLst>
            </xdr:cNvPr>
            <xdr:cNvSpPr/>
          </xdr:nvSpPr>
          <xdr:spPr>
            <a:xfrm>
              <a:off x="10810011" y="6561869"/>
              <a:ext cx="209550"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1"/>
            <a:lstStyle/>
            <a:p>
              <a:pPr algn="l"/>
              <a:r>
                <a:rPr kumimoji="1" lang="en-US" altLang="ja-JP" sz="1100" b="1"/>
                <a:t>U</a:t>
              </a:r>
              <a:r>
                <a:rPr kumimoji="1" lang="ja-JP" altLang="en-US" sz="1100" b="1"/>
                <a:t>列</a:t>
              </a:r>
            </a:p>
          </xdr:txBody>
        </xdr:sp>
      </xdr:grpSp>
      <xdr:sp macro="" textlink="">
        <xdr:nvSpPr>
          <xdr:cNvPr id="23" name="吹き出し: 角を丸めた四角形 22">
            <a:extLst>
              <a:ext uri="{FF2B5EF4-FFF2-40B4-BE49-F238E27FC236}">
                <a16:creationId xmlns:a16="http://schemas.microsoft.com/office/drawing/2014/main" id="{00000000-0008-0000-0000-000017000000}"/>
              </a:ext>
            </a:extLst>
          </xdr:cNvPr>
          <xdr:cNvSpPr/>
        </xdr:nvSpPr>
        <xdr:spPr>
          <a:xfrm>
            <a:off x="7547179" y="5376953"/>
            <a:ext cx="3419475" cy="1603925"/>
          </a:xfrm>
          <a:prstGeom prst="wedgeRoundRectCallout">
            <a:avLst>
              <a:gd name="adj1" fmla="val -12102"/>
              <a:gd name="adj2" fmla="val -724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0" tIns="0" rIns="0" bIns="0" rtlCol="0" anchor="t" anchorCtr="1">
            <a:noAutofit/>
          </a:bodyPr>
          <a:lstStyle/>
          <a:p>
            <a:pPr algn="ctr">
              <a:spcAft>
                <a:spcPts val="600"/>
              </a:spcAft>
            </a:pP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協会けんぽの補助</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・乳がん（</a:t>
            </a:r>
            <a:r>
              <a:rPr kumimoji="1" lang="en-US" altLang="ja-JP" sz="1200" b="0">
                <a:latin typeface="BIZ UDPゴシック" panose="020B0400000000000000" pitchFamily="50" charset="-128"/>
                <a:ea typeface="BIZ UDPゴシック" panose="020B0400000000000000" pitchFamily="50" charset="-128"/>
              </a:rPr>
              <a:t>40</a:t>
            </a:r>
            <a:r>
              <a:rPr kumimoji="1" lang="ja-JP" altLang="en-US" sz="1200" b="0">
                <a:latin typeface="BIZ UDPゴシック" panose="020B0400000000000000" pitchFamily="50" charset="-128"/>
                <a:ea typeface="BIZ UDPゴシック" panose="020B0400000000000000" pitchFamily="50" charset="-128"/>
              </a:rPr>
              <a:t>歳～偶数年齢）</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・子宮がん（</a:t>
            </a:r>
            <a:r>
              <a:rPr kumimoji="1" lang="en-US" altLang="ja-JP" sz="1200" b="0">
                <a:latin typeface="BIZ UDPゴシック" panose="020B0400000000000000" pitchFamily="50" charset="-128"/>
                <a:ea typeface="BIZ UDPゴシック" panose="020B0400000000000000" pitchFamily="50" charset="-128"/>
              </a:rPr>
              <a:t>20</a:t>
            </a:r>
            <a:r>
              <a:rPr kumimoji="1" lang="ja-JP" altLang="en-US" sz="1200" b="0">
                <a:latin typeface="BIZ UDPゴシック" panose="020B0400000000000000" pitchFamily="50" charset="-128"/>
                <a:ea typeface="BIZ UDPゴシック" panose="020B0400000000000000" pitchFamily="50" charset="-128"/>
              </a:rPr>
              <a:t>歳～偶数年齢）</a:t>
            </a:r>
            <a:endParaRPr kumimoji="1" lang="en-US" altLang="ja-JP" sz="1200" b="0">
              <a:latin typeface="BIZ UDPゴシック" panose="020B0400000000000000" pitchFamily="50" charset="-128"/>
              <a:ea typeface="BIZ UDPゴシック" panose="020B0400000000000000" pitchFamily="50" charset="-128"/>
            </a:endParaRPr>
          </a:p>
          <a:p>
            <a:pPr algn="l">
              <a:lnSpc>
                <a:spcPts val="1100"/>
              </a:lnSpc>
            </a:pPr>
            <a:r>
              <a:rPr kumimoji="1" lang="ja-JP" altLang="en-US" sz="1200" b="0">
                <a:latin typeface="BIZ UDPゴシック" panose="020B0400000000000000" pitchFamily="50" charset="-128"/>
                <a:ea typeface="BIZ UDPゴシック" panose="020B0400000000000000" pitchFamily="50" charset="-128"/>
              </a:rPr>
              <a:t>　　　　　　　　　　　</a:t>
            </a:r>
            <a:r>
              <a:rPr kumimoji="1" lang="ja-JP" altLang="en-US" sz="1200" b="0" baseline="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※40</a:t>
            </a:r>
            <a:r>
              <a:rPr kumimoji="1" lang="ja-JP" altLang="en-US" sz="900" b="0">
                <a:latin typeface="BIZ UDPゴシック" panose="020B0400000000000000" pitchFamily="50" charset="-128"/>
                <a:ea typeface="BIZ UDPゴシック" panose="020B0400000000000000" pitchFamily="50" charset="-128"/>
              </a:rPr>
              <a:t>歳以上は一般健診と同時受診のみ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Ａ</a:t>
            </a:r>
            <a:r>
              <a:rPr kumimoji="1" lang="en-US" altLang="ja-JP" sz="1200" b="0">
                <a:latin typeface="BIZ UDPゴシック" panose="020B0400000000000000" pitchFamily="50" charset="-128"/>
                <a:ea typeface="BIZ UDPゴシック" panose="020B0400000000000000" pitchFamily="50" charset="-128"/>
              </a:rPr>
              <a:t>G</a:t>
            </a:r>
            <a:r>
              <a:rPr kumimoji="1" lang="ja-JP" altLang="en-US" sz="1200" b="0">
                <a:latin typeface="BIZ UDPゴシック" panose="020B0400000000000000" pitchFamily="50" charset="-128"/>
                <a:ea typeface="BIZ UDPゴシック" panose="020B0400000000000000" pitchFamily="50" charset="-128"/>
              </a:rPr>
              <a:t>列、Ａ</a:t>
            </a:r>
            <a:r>
              <a:rPr kumimoji="1" lang="en-US" altLang="ja-JP" sz="1200" b="0">
                <a:latin typeface="BIZ UDPゴシック" panose="020B0400000000000000" pitchFamily="50" charset="-128"/>
                <a:ea typeface="BIZ UDPゴシック" panose="020B0400000000000000" pitchFamily="50" charset="-128"/>
              </a:rPr>
              <a:t>H</a:t>
            </a:r>
            <a:r>
              <a:rPr kumimoji="1" lang="ja-JP" altLang="en-US" sz="1200" b="0">
                <a:latin typeface="BIZ UDPゴシック" panose="020B0400000000000000" pitchFamily="50" charset="-128"/>
                <a:ea typeface="BIZ UDPゴシック" panose="020B0400000000000000" pitchFamily="50" charset="-128"/>
              </a:rPr>
              <a:t>列を参照ください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市町村の補助は</a:t>
            </a:r>
            <a:r>
              <a:rPr kumimoji="1" lang="en-US" altLang="ja-JP" sz="1200" b="0">
                <a:latin typeface="BIZ UDPゴシック" panose="020B0400000000000000" pitchFamily="50" charset="-128"/>
                <a:ea typeface="BIZ UDPゴシック" panose="020B0400000000000000" pitchFamily="50" charset="-128"/>
              </a:rPr>
              <a:t>2</a:t>
            </a:r>
            <a:r>
              <a:rPr kumimoji="1" lang="ja-JP" altLang="en-US" sz="1200" b="0">
                <a:latin typeface="BIZ UDPゴシック" panose="020B0400000000000000" pitchFamily="50" charset="-128"/>
                <a:ea typeface="BIZ UDPゴシック" panose="020B0400000000000000" pitchFamily="50" charset="-128"/>
              </a:rPr>
              <a:t>年に</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回使用できます。</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a:t>
            </a:r>
            <a:r>
              <a:rPr kumimoji="1" lang="ja-JP" altLang="en-US" sz="1100" b="0">
                <a:latin typeface="BIZ UDPゴシック" panose="020B0400000000000000" pitchFamily="50" charset="-128"/>
                <a:ea typeface="BIZ UDPゴシック" panose="020B0400000000000000" pitchFamily="50" charset="-128"/>
              </a:rPr>
              <a:t>（</a:t>
            </a:r>
            <a:r>
              <a:rPr kumimoji="1" lang="en-US" altLang="ja-JP" sz="1100" b="0">
                <a:latin typeface="BIZ UDPゴシック" panose="020B0400000000000000" pitchFamily="50" charset="-128"/>
                <a:ea typeface="BIZ UDPゴシック" panose="020B0400000000000000" pitchFamily="50" charset="-128"/>
              </a:rPr>
              <a:t>40</a:t>
            </a:r>
            <a:r>
              <a:rPr kumimoji="1" lang="ja-JP" altLang="en-US" sz="1100" b="0">
                <a:latin typeface="BIZ UDPゴシック" panose="020B0400000000000000" pitchFamily="50" charset="-128"/>
                <a:ea typeface="BIZ UDPゴシック" panose="020B0400000000000000" pitchFamily="50" charset="-128"/>
              </a:rPr>
              <a:t>歳～市町村により。）</a:t>
            </a:r>
            <a:endParaRPr kumimoji="1" lang="en-US" altLang="ja-JP" sz="1100" b="0">
              <a:latin typeface="BIZ UDPゴシック" panose="020B0400000000000000" pitchFamily="50" charset="-128"/>
              <a:ea typeface="BIZ UDPゴシック" panose="020B0400000000000000" pitchFamily="50" charset="-128"/>
            </a:endParaRPr>
          </a:p>
        </xdr:txBody>
      </xdr:sp>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V="1">
            <a:off x="11194198" y="5425252"/>
            <a:ext cx="2174577" cy="113561"/>
          </a:xfrm>
          <a:prstGeom prst="straightConnector1">
            <a:avLst/>
          </a:prstGeom>
          <a:ln w="82550">
            <a:solidFill>
              <a:schemeClr val="accent4"/>
            </a:solidFill>
            <a:tailEnd type="triangle"/>
          </a:ln>
        </xdr:spPr>
        <xdr:style>
          <a:lnRef idx="2">
            <a:schemeClr val="accent4">
              <a:shade val="50000"/>
            </a:schemeClr>
          </a:lnRef>
          <a:fillRef idx="1">
            <a:schemeClr val="accent4"/>
          </a:fillRef>
          <a:effectRef idx="0">
            <a:schemeClr val="accent4"/>
          </a:effectRef>
          <a:fontRef idx="minor">
            <a:schemeClr val="lt1"/>
          </a:fontRef>
        </xdr:style>
      </xdr:cxnSp>
      <xdr:sp macro="" textlink="">
        <xdr:nvSpPr>
          <xdr:cNvPr id="25" name="楕円 24">
            <a:extLst>
              <a:ext uri="{FF2B5EF4-FFF2-40B4-BE49-F238E27FC236}">
                <a16:creationId xmlns:a16="http://schemas.microsoft.com/office/drawing/2014/main" id="{00000000-0008-0000-0000-000019000000}"/>
              </a:ext>
            </a:extLst>
          </xdr:cNvPr>
          <xdr:cNvSpPr/>
        </xdr:nvSpPr>
        <xdr:spPr>
          <a:xfrm>
            <a:off x="13653406" y="5104726"/>
            <a:ext cx="243492" cy="600657"/>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AG</a:t>
            </a:r>
            <a:r>
              <a:rPr kumimoji="1" lang="ja-JP" altLang="en-US" sz="1100" b="1"/>
              <a:t>列</a:t>
            </a:r>
          </a:p>
        </xdr:txBody>
      </xdr:sp>
      <xdr:sp macro="" textlink="">
        <xdr:nvSpPr>
          <xdr:cNvPr id="26" name="楕円 25">
            <a:extLst>
              <a:ext uri="{FF2B5EF4-FFF2-40B4-BE49-F238E27FC236}">
                <a16:creationId xmlns:a16="http://schemas.microsoft.com/office/drawing/2014/main" id="{00000000-0008-0000-0000-00001A000000}"/>
              </a:ext>
            </a:extLst>
          </xdr:cNvPr>
          <xdr:cNvSpPr/>
        </xdr:nvSpPr>
        <xdr:spPr>
          <a:xfrm>
            <a:off x="13939806" y="5095784"/>
            <a:ext cx="257175" cy="61912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AH</a:t>
            </a:r>
          </a:p>
          <a:p>
            <a:pPr algn="l"/>
            <a:r>
              <a:rPr kumimoji="1" lang="ja-JP" altLang="en-US" sz="1100" b="1"/>
              <a:t>列</a:t>
            </a:r>
          </a:p>
        </xdr:txBody>
      </xdr:sp>
    </xdr:grpSp>
    <xdr:clientData fPrintsWithSheet="0"/>
  </xdr:twoCellAnchor>
  <mc:AlternateContent xmlns:mc="http://schemas.openxmlformats.org/markup-compatibility/2006">
    <mc:Choice xmlns:a14="http://schemas.microsoft.com/office/drawing/2010/main" Requires="a14">
      <xdr:twoCellAnchor>
        <xdr:from>
          <xdr:col>2</xdr:col>
          <xdr:colOff>247650</xdr:colOff>
          <xdr:row>27</xdr:row>
          <xdr:rowOff>0</xdr:rowOff>
        </xdr:from>
        <xdr:to>
          <xdr:col>11</xdr:col>
          <xdr:colOff>466725</xdr:colOff>
          <xdr:row>28</xdr:row>
          <xdr:rowOff>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52525" y="4352925"/>
              <a:ext cx="6686550" cy="238125"/>
              <a:chOff x="904875" y="4143375"/>
              <a:chExt cx="6124575" cy="238125"/>
            </a:xfrm>
          </xdr:grpSpPr>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9048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4月</a:t>
                </a:r>
              </a:p>
            </xdr:txBody>
          </xdr:sp>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14382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5月</a:t>
                </a:r>
              </a:p>
            </xdr:txBody>
          </xdr:sp>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19431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6月</a:t>
                </a:r>
              </a:p>
            </xdr:txBody>
          </xdr:sp>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24574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7月</a:t>
                </a:r>
              </a:p>
            </xdr:txBody>
          </xdr:sp>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298132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8月</a:t>
                </a:r>
              </a:p>
            </xdr:txBody>
          </xdr:sp>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347662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9月</a:t>
                </a:r>
              </a:p>
            </xdr:txBody>
          </xdr:sp>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39624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10月</a:t>
                </a:r>
              </a:p>
            </xdr:txBody>
          </xdr:sp>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45148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11月</a:t>
                </a:r>
              </a:p>
            </xdr:txBody>
          </xdr:sp>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506730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12月</a:t>
                </a:r>
              </a:p>
            </xdr:txBody>
          </xdr:sp>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5591175"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1月</a:t>
                </a:r>
              </a:p>
            </xdr:txBody>
          </xdr:sp>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6076950" y="4143375"/>
                <a:ext cx="4286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2月</a:t>
                </a:r>
              </a:p>
            </xdr:txBody>
          </xdr:sp>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6543675" y="4162425"/>
                <a:ext cx="4857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3月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28575</xdr:rowOff>
        </xdr:from>
        <xdr:to>
          <xdr:col>3</xdr:col>
          <xdr:colOff>933450</xdr:colOff>
          <xdr:row>24</xdr:row>
          <xdr:rowOff>123825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23</xdr:row>
          <xdr:rowOff>28575</xdr:rowOff>
        </xdr:from>
        <xdr:to>
          <xdr:col>4</xdr:col>
          <xdr:colOff>847725</xdr:colOff>
          <xdr:row>24</xdr:row>
          <xdr:rowOff>123825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19050</xdr:rowOff>
        </xdr:from>
        <xdr:to>
          <xdr:col>13</xdr:col>
          <xdr:colOff>333375</xdr:colOff>
          <xdr:row>23</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21</xdr:row>
          <xdr:rowOff>28575</xdr:rowOff>
        </xdr:from>
        <xdr:to>
          <xdr:col>15</xdr:col>
          <xdr:colOff>133350</xdr:colOff>
          <xdr:row>22</xdr:row>
          <xdr:rowOff>123825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29</xdr:row>
          <xdr:rowOff>38100</xdr:rowOff>
        </xdr:from>
        <xdr:to>
          <xdr:col>7</xdr:col>
          <xdr:colOff>476250</xdr:colOff>
          <xdr:row>29</xdr:row>
          <xdr:rowOff>276225</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0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月曜日から金曜日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29</xdr:row>
          <xdr:rowOff>19050</xdr:rowOff>
        </xdr:from>
        <xdr:to>
          <xdr:col>10</xdr:col>
          <xdr:colOff>647700</xdr:colOff>
          <xdr:row>30</xdr:row>
          <xdr:rowOff>19050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0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午後健診（水曜・木曜）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xdr:row>
          <xdr:rowOff>57150</xdr:rowOff>
        </xdr:from>
        <xdr:to>
          <xdr:col>12</xdr:col>
          <xdr:colOff>485775</xdr:colOff>
          <xdr:row>30</xdr:row>
          <xdr:rowOff>295275</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0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38100</xdr:rowOff>
        </xdr:from>
        <xdr:to>
          <xdr:col>8</xdr:col>
          <xdr:colOff>161925</xdr:colOff>
          <xdr:row>30</xdr:row>
          <xdr:rowOff>276225</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0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午後健診　(水曜　・ 木曜)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29</xdr:row>
          <xdr:rowOff>28575</xdr:rowOff>
        </xdr:from>
        <xdr:to>
          <xdr:col>12</xdr:col>
          <xdr:colOff>457200</xdr:colOff>
          <xdr:row>30</xdr:row>
          <xdr:rowOff>19050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0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土曜日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8</xdr:col>
          <xdr:colOff>95250</xdr:colOff>
          <xdr:row>24</xdr:row>
          <xdr:rowOff>114300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0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23</xdr:row>
          <xdr:rowOff>28575</xdr:rowOff>
        </xdr:from>
        <xdr:to>
          <xdr:col>9</xdr:col>
          <xdr:colOff>561975</xdr:colOff>
          <xdr:row>24</xdr:row>
          <xdr:rowOff>123825</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0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xdr:twoCellAnchor>
    <xdr:from>
      <xdr:col>8</xdr:col>
      <xdr:colOff>295275</xdr:colOff>
      <xdr:row>43</xdr:row>
      <xdr:rowOff>161926</xdr:rowOff>
    </xdr:from>
    <xdr:to>
      <xdr:col>14</xdr:col>
      <xdr:colOff>428624</xdr:colOff>
      <xdr:row>47</xdr:row>
      <xdr:rowOff>180976</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5724525" y="10182226"/>
          <a:ext cx="3981449" cy="1733550"/>
        </a:xfrm>
        <a:prstGeom prst="wedgeRoundRectCallout">
          <a:avLst>
            <a:gd name="adj1" fmla="val -4717"/>
            <a:gd name="adj2" fmla="val -1951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t" anchorCtr="1"/>
        <a:lstStyle/>
        <a:p>
          <a:pPr algn="ct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ct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協会けんぽ一般健診で胃検査をキャンセルされる時。</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・医学的理由ありの場合</a:t>
          </a: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備考に理由をご記載ください。</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・自己都合の場合</a:t>
          </a: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協会けんぽ一般健診（節目健診）を受けることができません。基本健診でご予約をおとりいたします。</a:t>
          </a:r>
          <a:endParaRPr kumimoji="1" lang="en-US" altLang="ja-JP" sz="1200" b="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xdr:colOff>
      <xdr:row>0</xdr:row>
      <xdr:rowOff>228599</xdr:rowOff>
    </xdr:from>
    <xdr:to>
      <xdr:col>38</xdr:col>
      <xdr:colOff>190500</xdr:colOff>
      <xdr:row>29</xdr:row>
      <xdr:rowOff>295274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49150" y="228599"/>
          <a:ext cx="4305300"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108000" rtlCol="0" anchor="t"/>
        <a:lstStyle/>
        <a:p>
          <a:r>
            <a:rPr kumimoji="1" lang="ja-JP" altLang="en-US" sz="1200">
              <a:solidFill>
                <a:srgbClr val="FF0000"/>
              </a:solidFill>
            </a:rPr>
            <a:t>→　ここから右は印刷されない設定に</a:t>
          </a:r>
          <a:endParaRPr kumimoji="1" lang="en-US" altLang="ja-JP" sz="1200">
            <a:solidFill>
              <a:srgbClr val="FF0000"/>
            </a:solidFill>
          </a:endParaRPr>
        </a:p>
        <a:p>
          <a:r>
            <a:rPr kumimoji="1" lang="ja-JP" altLang="en-US" sz="1200">
              <a:solidFill>
                <a:srgbClr val="FF0000"/>
              </a:solidFill>
            </a:rPr>
            <a:t>　　してあります。</a:t>
          </a:r>
          <a:endParaRPr kumimoji="1" lang="en-US" altLang="ja-JP" sz="1200">
            <a:solidFill>
              <a:srgbClr val="FF0000"/>
            </a:solidFill>
          </a:endParaRPr>
        </a:p>
        <a:p>
          <a:endParaRPr kumimoji="1" lang="en-US" altLang="ja-JP" sz="1200">
            <a:solidFill>
              <a:srgbClr val="FF0000"/>
            </a:solidFill>
          </a:endParaRPr>
        </a:p>
        <a:p>
          <a:r>
            <a:rPr kumimoji="1" lang="ja-JP" altLang="en-US" sz="1200">
              <a:solidFill>
                <a:srgbClr val="0000CC"/>
              </a:solidFill>
            </a:rPr>
            <a:t>協会けんぽの付加健診</a:t>
          </a:r>
          <a:r>
            <a:rPr kumimoji="1" lang="ja-JP" altLang="en-US" sz="1200">
              <a:solidFill>
                <a:sysClr val="windowText" lastClr="000000"/>
              </a:solidFill>
            </a:rPr>
            <a:t>は年度末年齢が</a:t>
          </a:r>
          <a:endParaRPr kumimoji="1" lang="en-US" altLang="ja-JP" sz="1200">
            <a:solidFill>
              <a:sysClr val="windowText" lastClr="000000"/>
            </a:solidFill>
          </a:endParaRPr>
        </a:p>
        <a:p>
          <a:r>
            <a:rPr kumimoji="1" lang="en-US" altLang="ja-JP" sz="1200">
              <a:solidFill>
                <a:sysClr val="windowText" lastClr="000000"/>
              </a:solidFill>
            </a:rPr>
            <a:t>40</a:t>
          </a:r>
          <a:r>
            <a:rPr kumimoji="1" lang="ja-JP" altLang="en-US" sz="1200">
              <a:solidFill>
                <a:sysClr val="windowText" lastClr="000000"/>
              </a:solidFill>
            </a:rPr>
            <a:t>・</a:t>
          </a:r>
          <a:r>
            <a:rPr kumimoji="1" lang="en-US" altLang="ja-JP" sz="1200">
              <a:solidFill>
                <a:sysClr val="windowText" lastClr="000000"/>
              </a:solidFill>
            </a:rPr>
            <a:t>45</a:t>
          </a:r>
          <a:r>
            <a:rPr kumimoji="1" lang="ja-JP" altLang="en-US" sz="1200">
              <a:solidFill>
                <a:sysClr val="windowText" lastClr="000000"/>
              </a:solidFill>
            </a:rPr>
            <a:t>・</a:t>
          </a:r>
          <a:r>
            <a:rPr kumimoji="1" lang="en-US" altLang="ja-JP" sz="1200">
              <a:solidFill>
                <a:sysClr val="windowText" lastClr="000000"/>
              </a:solidFill>
            </a:rPr>
            <a:t>50</a:t>
          </a:r>
          <a:r>
            <a:rPr kumimoji="1" lang="ja-JP" altLang="en-US" sz="1200">
              <a:solidFill>
                <a:sysClr val="windowText" lastClr="000000"/>
              </a:solidFill>
            </a:rPr>
            <a:t>・</a:t>
          </a:r>
          <a:r>
            <a:rPr kumimoji="1" lang="en-US" altLang="ja-JP" sz="1200">
              <a:solidFill>
                <a:sysClr val="windowText" lastClr="000000"/>
              </a:solidFill>
            </a:rPr>
            <a:t>55</a:t>
          </a:r>
          <a:r>
            <a:rPr kumimoji="1" lang="ja-JP" altLang="en-US" sz="1200">
              <a:solidFill>
                <a:sysClr val="windowText" lastClr="000000"/>
              </a:solidFill>
            </a:rPr>
            <a:t>・</a:t>
          </a:r>
          <a:r>
            <a:rPr kumimoji="1" lang="en-US" altLang="ja-JP" sz="1200">
              <a:solidFill>
                <a:sysClr val="windowText" lastClr="000000"/>
              </a:solidFill>
            </a:rPr>
            <a:t>60</a:t>
          </a:r>
          <a:r>
            <a:rPr kumimoji="1" lang="ja-JP" altLang="en-US" sz="1200">
              <a:solidFill>
                <a:sysClr val="windowText" lastClr="000000"/>
              </a:solidFill>
            </a:rPr>
            <a:t>・</a:t>
          </a:r>
          <a:r>
            <a:rPr kumimoji="1" lang="en-US" altLang="ja-JP" sz="1200">
              <a:solidFill>
                <a:sysClr val="windowText" lastClr="000000"/>
              </a:solidFill>
            </a:rPr>
            <a:t>65</a:t>
          </a:r>
          <a:r>
            <a:rPr kumimoji="1" lang="ja-JP" altLang="en-US" sz="1200">
              <a:solidFill>
                <a:sysClr val="windowText" lastClr="000000"/>
              </a:solidFill>
            </a:rPr>
            <a:t>・</a:t>
          </a:r>
          <a:r>
            <a:rPr kumimoji="1" lang="en-US" altLang="ja-JP" sz="1200">
              <a:solidFill>
                <a:sysClr val="windowText" lastClr="000000"/>
              </a:solidFill>
            </a:rPr>
            <a:t>70</a:t>
          </a:r>
          <a:r>
            <a:rPr kumimoji="1" lang="ja-JP" altLang="en-US" sz="1200">
              <a:solidFill>
                <a:sysClr val="windowText" lastClr="000000"/>
              </a:solidFill>
            </a:rPr>
            <a:t>歳の方のみ受診できます。</a:t>
          </a:r>
          <a:endParaRPr kumimoji="1" lang="en-US" altLang="ja-JP" sz="1200">
            <a:solidFill>
              <a:sysClr val="windowText" lastClr="000000"/>
            </a:solidFill>
          </a:endParaRPr>
        </a:p>
        <a:p>
          <a:r>
            <a:rPr kumimoji="1" lang="ja-JP" altLang="en-US" sz="1200">
              <a:solidFill>
                <a:sysClr val="windowText" lastClr="000000"/>
              </a:solidFill>
            </a:rPr>
            <a:t>対象者で受診を希望される場合、コースは「一般健診」、</a:t>
          </a:r>
          <a:endParaRPr kumimoji="1" lang="en-US" altLang="ja-JP" sz="1200">
            <a:solidFill>
              <a:sysClr val="windowText" lastClr="000000"/>
            </a:solidFill>
          </a:endParaRPr>
        </a:p>
        <a:p>
          <a:r>
            <a:rPr kumimoji="1" lang="ja-JP" altLang="en-US" sz="1200">
              <a:solidFill>
                <a:sysClr val="windowText" lastClr="000000"/>
              </a:solidFill>
            </a:rPr>
            <a:t>付加健診は</a:t>
          </a:r>
          <a:r>
            <a:rPr kumimoji="1" lang="ja-JP" altLang="en-US" sz="1200" b="1">
              <a:solidFill>
                <a:srgbClr val="0000CC"/>
              </a:solidFill>
            </a:rPr>
            <a:t>「〇」</a:t>
          </a:r>
          <a:r>
            <a:rPr kumimoji="1" lang="ja-JP" altLang="en-US" sz="1200">
              <a:solidFill>
                <a:sysClr val="windowText" lastClr="000000"/>
              </a:solidFill>
            </a:rPr>
            <a:t>を選んでください。</a:t>
          </a:r>
          <a:endParaRPr kumimoji="1" lang="en-US" altLang="ja-JP" sz="1200">
            <a:solidFill>
              <a:sysClr val="windowText" lastClr="000000"/>
            </a:solidFill>
          </a:endParaRPr>
        </a:p>
        <a:p>
          <a:r>
            <a:rPr kumimoji="1" lang="ja-JP" altLang="en-US" sz="1050">
              <a:solidFill>
                <a:srgbClr val="0000CC"/>
              </a:solidFill>
            </a:rPr>
            <a:t>（</a:t>
          </a:r>
          <a:r>
            <a:rPr kumimoji="1" lang="en-US" altLang="ja-JP" sz="1050">
              <a:solidFill>
                <a:srgbClr val="0000CC"/>
              </a:solidFill>
            </a:rPr>
            <a:t>※</a:t>
          </a:r>
          <a:r>
            <a:rPr kumimoji="1" lang="ja-JP" altLang="en-US" sz="1050">
              <a:solidFill>
                <a:srgbClr val="0000CC"/>
              </a:solidFill>
            </a:rPr>
            <a:t>対象者のみ〇が選択できます。）</a:t>
          </a:r>
          <a:endParaRPr kumimoji="1" lang="en-US" altLang="ja-JP" sz="1050">
            <a:solidFill>
              <a:srgbClr val="0000CC"/>
            </a:solidFill>
          </a:endParaRPr>
        </a:p>
        <a:p>
          <a:endParaRPr kumimoji="1" lang="en-US" altLang="ja-JP" sz="1200">
            <a:solidFill>
              <a:sysClr val="windowText" lastClr="000000"/>
            </a:solidFill>
          </a:endParaRPr>
        </a:p>
        <a:p>
          <a:r>
            <a:rPr kumimoji="1" lang="ja-JP" altLang="en-US" sz="1200">
              <a:solidFill>
                <a:sysClr val="windowText" lastClr="000000"/>
              </a:solidFill>
            </a:rPr>
            <a:t>それ以外の年齢の方で付加健診の内容</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a:t>
          </a:r>
          <a:r>
            <a:rPr kumimoji="1" lang="ja-JP" altLang="en-US" sz="1200">
              <a:solidFill>
                <a:sysClr val="windowText" lastClr="000000"/>
              </a:solidFill>
            </a:rPr>
            <a:t>を</a:t>
          </a:r>
          <a:endParaRPr kumimoji="1" lang="en-US" altLang="ja-JP" sz="1200">
            <a:solidFill>
              <a:sysClr val="windowText" lastClr="000000"/>
            </a:solidFill>
          </a:endParaRPr>
        </a:p>
        <a:p>
          <a:r>
            <a:rPr kumimoji="1" lang="ja-JP" altLang="en-US" sz="1200">
              <a:solidFill>
                <a:sysClr val="windowText" lastClr="000000"/>
              </a:solidFill>
            </a:rPr>
            <a:t>ご希望の場合は、オプション欄に「追加Ｆセット」を</a:t>
          </a:r>
          <a:endParaRPr kumimoji="1" lang="en-US" altLang="ja-JP" sz="1200">
            <a:solidFill>
              <a:sysClr val="windowText" lastClr="000000"/>
            </a:solidFill>
          </a:endParaRPr>
        </a:p>
        <a:p>
          <a:r>
            <a:rPr kumimoji="1" lang="ja-JP" altLang="en-US" sz="1200">
              <a:solidFill>
                <a:sysClr val="windowText" lastClr="000000"/>
              </a:solidFill>
            </a:rPr>
            <a:t>ご記入ください。</a:t>
          </a:r>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a:solidFill>
                <a:sysClr val="windowText" lastClr="000000"/>
              </a:solidFill>
            </a:rPr>
            <a:t>肺機能検査はありません）</a:t>
          </a:r>
        </a:p>
        <a:p>
          <a:r>
            <a:rPr kumimoji="1" lang="ja-JP" altLang="en-US" sz="1200">
              <a:solidFill>
                <a:sysClr val="windowText" lastClr="000000"/>
              </a:solidFill>
            </a:rPr>
            <a:t>また、人間ドックと同様の検査項目をご希望の</a:t>
          </a:r>
          <a:endParaRPr kumimoji="1" lang="en-US" altLang="ja-JP" sz="1200">
            <a:solidFill>
              <a:sysClr val="windowText" lastClr="000000"/>
            </a:solidFill>
          </a:endParaRPr>
        </a:p>
        <a:p>
          <a:r>
            <a:rPr kumimoji="1" lang="ja-JP" altLang="en-US" sz="1200">
              <a:solidFill>
                <a:sysClr val="windowText" lastClr="000000"/>
              </a:solidFill>
            </a:rPr>
            <a:t>場合は「追加Ｄセット」をご記入ください。</a:t>
          </a:r>
          <a:endParaRPr kumimoji="1" lang="en-US" altLang="ja-JP" sz="1200">
            <a:solidFill>
              <a:sysClr val="windowText" lastClr="000000"/>
            </a:solidFill>
          </a:endParaRPr>
        </a:p>
        <a:p>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rgbClr val="0000CC"/>
              </a:solidFill>
            </a:rPr>
            <a:t>下部の欄で年度末年齢を計算してあります。</a:t>
          </a:r>
          <a:endParaRPr kumimoji="1" lang="en-US" altLang="ja-JP" sz="1200">
            <a:solidFill>
              <a:srgbClr val="0000CC"/>
            </a:solidFill>
          </a:endParaRPr>
        </a:p>
        <a:p>
          <a:r>
            <a:rPr kumimoji="1" lang="ja-JP" altLang="en-US" sz="1200">
              <a:solidFill>
                <a:srgbClr val="0000CC"/>
              </a:solidFill>
            </a:rPr>
            <a:t>　　　↓　</a:t>
          </a:r>
          <a:r>
            <a:rPr kumimoji="1" lang="ja-JP" altLang="en-US" sz="1000">
              <a:solidFill>
                <a:srgbClr val="0000CC"/>
              </a:solidFill>
            </a:rPr>
            <a:t>（生年月日の入力方法は手引きをご参照ください）</a:t>
          </a:r>
          <a:endParaRPr kumimoji="1" lang="en-US" altLang="ja-JP" sz="1000">
            <a:solidFill>
              <a:srgbClr val="0000CC"/>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r>
            <a:rPr kumimoji="1" lang="ja-JP" altLang="ja-JP" sz="11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CC"/>
              </a:solidFill>
            </a:rPr>
            <a:t>　　　↓</a:t>
          </a:r>
          <a:endParaRPr kumimoji="1" lang="en-US" altLang="ja-JP" sz="1200">
            <a:solidFill>
              <a:srgbClr val="0000CC"/>
            </a:solidFill>
          </a:endParaRPr>
        </a:p>
        <a:p>
          <a:r>
            <a:rPr kumimoji="1" lang="ja-JP" altLang="en-US" sz="1200">
              <a:solidFill>
                <a:srgbClr val="0000CC"/>
              </a:solidFill>
            </a:rPr>
            <a:t>　　　↓</a:t>
          </a:r>
          <a:endParaRPr kumimoji="1" lang="en-US" altLang="ja-JP" sz="1200">
            <a:solidFill>
              <a:srgbClr val="0000CC"/>
            </a:solidFill>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r>
            <a:rPr kumimoji="1" lang="ja-JP" altLang="ja-JP" sz="1200">
              <a:solidFill>
                <a:srgbClr val="0000CC"/>
              </a:solidFill>
              <a:effectLst/>
              <a:latin typeface="+mn-lt"/>
              <a:ea typeface="+mn-ea"/>
              <a:cs typeface="+mn-cs"/>
            </a:rPr>
            <a:t>　　　↓</a:t>
          </a:r>
          <a:endParaRPr lang="ja-JP" altLang="ja-JP" sz="1200">
            <a:solidFill>
              <a:srgbClr val="0000CC"/>
            </a:solidFill>
            <a:effectLst/>
          </a:endParaRPr>
        </a:p>
        <a:p>
          <a:endParaRPr kumimoji="1" lang="en-US" altLang="ja-JP" sz="1200">
            <a:solidFill>
              <a:srgbClr val="0000CC"/>
            </a:solidFill>
          </a:endParaRPr>
        </a:p>
      </xdr:txBody>
    </xdr:sp>
    <xdr:clientData fPrintsWithSheet="0"/>
  </xdr:twoCellAnchor>
  <xdr:oneCellAnchor>
    <xdr:from>
      <xdr:col>23</xdr:col>
      <xdr:colOff>171451</xdr:colOff>
      <xdr:row>25</xdr:row>
      <xdr:rowOff>152401</xdr:rowOff>
    </xdr:from>
    <xdr:ext cx="1819274" cy="8572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020676" y="4057651"/>
          <a:ext cx="1819274" cy="857250"/>
        </a:xfrm>
        <a:prstGeom prst="wedgeRectCallout">
          <a:avLst>
            <a:gd name="adj1" fmla="val -20658"/>
            <a:gd name="adj2" fmla="val 60993"/>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100">
              <a:solidFill>
                <a:srgbClr val="FF0000"/>
              </a:solidFill>
            </a:rPr>
            <a:t>保険証種類が「協会けんぽ（本人）」で「</a:t>
          </a:r>
          <a:r>
            <a:rPr kumimoji="1" lang="en-US" altLang="ja-JP" sz="1100">
              <a:solidFill>
                <a:srgbClr val="FF0000"/>
              </a:solidFill>
            </a:rPr>
            <a:t>40</a:t>
          </a:r>
          <a:r>
            <a:rPr kumimoji="1" lang="ja-JP" altLang="en-US" sz="1100">
              <a:solidFill>
                <a:srgbClr val="FF0000"/>
              </a:solidFill>
            </a:rPr>
            <a:t>歳</a:t>
          </a:r>
          <a:r>
            <a:rPr kumimoji="1" lang="en-US" altLang="ja-JP" sz="1100">
              <a:solidFill>
                <a:srgbClr val="FF0000"/>
              </a:solidFill>
            </a:rPr>
            <a:t>/45</a:t>
          </a:r>
          <a:r>
            <a:rPr kumimoji="1" lang="ja-JP" altLang="en-US" sz="1100">
              <a:solidFill>
                <a:srgbClr val="FF0000"/>
              </a:solidFill>
            </a:rPr>
            <a:t>歳</a:t>
          </a:r>
          <a:r>
            <a:rPr kumimoji="1" lang="en-US" altLang="ja-JP" sz="1100">
              <a:solidFill>
                <a:srgbClr val="FF0000"/>
              </a:solidFill>
            </a:rPr>
            <a:t>/50</a:t>
          </a:r>
          <a:r>
            <a:rPr kumimoji="1" lang="ja-JP" altLang="en-US" sz="1100">
              <a:solidFill>
                <a:srgbClr val="FF0000"/>
              </a:solidFill>
            </a:rPr>
            <a:t>歳</a:t>
          </a:r>
          <a:r>
            <a:rPr kumimoji="1" lang="en-US" altLang="ja-JP" sz="1100">
              <a:solidFill>
                <a:srgbClr val="FF0000"/>
              </a:solidFill>
            </a:rPr>
            <a:t>/55</a:t>
          </a:r>
          <a:r>
            <a:rPr kumimoji="1" lang="ja-JP" altLang="en-US" sz="1100">
              <a:solidFill>
                <a:srgbClr val="FF0000"/>
              </a:solidFill>
            </a:rPr>
            <a:t>歳</a:t>
          </a:r>
          <a:r>
            <a:rPr kumimoji="1" lang="en-US" altLang="ja-JP" sz="1100">
              <a:solidFill>
                <a:srgbClr val="FF0000"/>
              </a:solidFill>
            </a:rPr>
            <a:t>/60</a:t>
          </a:r>
          <a:r>
            <a:rPr kumimoji="1" lang="ja-JP" altLang="en-US" sz="1100">
              <a:solidFill>
                <a:srgbClr val="FF0000"/>
              </a:solidFill>
            </a:rPr>
            <a:t>歳</a:t>
          </a:r>
          <a:r>
            <a:rPr kumimoji="1" lang="en-US" altLang="ja-JP" sz="1100">
              <a:solidFill>
                <a:srgbClr val="FF0000"/>
              </a:solidFill>
            </a:rPr>
            <a:t>/65</a:t>
          </a:r>
          <a:r>
            <a:rPr kumimoji="1" lang="ja-JP" altLang="en-US" sz="1100">
              <a:solidFill>
                <a:srgbClr val="FF0000"/>
              </a:solidFill>
            </a:rPr>
            <a:t>歳</a:t>
          </a:r>
          <a:r>
            <a:rPr kumimoji="1" lang="en-US" altLang="ja-JP" sz="1100">
              <a:solidFill>
                <a:srgbClr val="FF0000"/>
              </a:solidFill>
            </a:rPr>
            <a:t>/70</a:t>
          </a:r>
          <a:r>
            <a:rPr kumimoji="1" lang="ja-JP" altLang="en-US" sz="1100">
              <a:solidFill>
                <a:srgbClr val="FF0000"/>
              </a:solidFill>
            </a:rPr>
            <a:t>歳」のときに〇が出ます。</a:t>
          </a:r>
          <a:endParaRPr kumimoji="1" lang="en-US" altLang="ja-JP" sz="1100">
            <a:solidFill>
              <a:srgbClr val="FF0000"/>
            </a:solidFill>
          </a:endParaRPr>
        </a:p>
      </xdr:txBody>
    </xdr:sp>
    <xdr:clientData fPrintsWithSheet="0"/>
  </xdr:oneCellAnchor>
  <xdr:twoCellAnchor editAs="oneCell">
    <xdr:from>
      <xdr:col>7</xdr:col>
      <xdr:colOff>790574</xdr:colOff>
      <xdr:row>1</xdr:row>
      <xdr:rowOff>47625</xdr:rowOff>
    </xdr:from>
    <xdr:to>
      <xdr:col>14</xdr:col>
      <xdr:colOff>142874</xdr:colOff>
      <xdr:row>6</xdr:row>
      <xdr:rowOff>19050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381624" y="342900"/>
          <a:ext cx="4581525" cy="723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790575</xdr:colOff>
          <xdr:row>11</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前年より変更あり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28575</xdr:rowOff>
        </xdr:from>
        <xdr:to>
          <xdr:col>3</xdr:col>
          <xdr:colOff>942975</xdr:colOff>
          <xdr:row>19</xdr:row>
          <xdr:rowOff>123825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18</xdr:row>
          <xdr:rowOff>28575</xdr:rowOff>
        </xdr:from>
        <xdr:to>
          <xdr:col>4</xdr:col>
          <xdr:colOff>847725</xdr:colOff>
          <xdr:row>19</xdr:row>
          <xdr:rowOff>123825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28575</xdr:rowOff>
        </xdr:from>
        <xdr:to>
          <xdr:col>3</xdr:col>
          <xdr:colOff>933450</xdr:colOff>
          <xdr:row>21</xdr:row>
          <xdr:rowOff>123825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xdr:rowOff>
        </xdr:from>
        <xdr:to>
          <xdr:col>8</xdr:col>
          <xdr:colOff>95250</xdr:colOff>
          <xdr:row>19</xdr:row>
          <xdr:rowOff>114300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95250</xdr:colOff>
          <xdr:row>21</xdr:row>
          <xdr:rowOff>114300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28575</xdr:rowOff>
        </xdr:from>
        <xdr:to>
          <xdr:col>13</xdr:col>
          <xdr:colOff>333375</xdr:colOff>
          <xdr:row>20</xdr:row>
          <xdr:rowOff>9525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20</xdr:row>
          <xdr:rowOff>28575</xdr:rowOff>
        </xdr:from>
        <xdr:to>
          <xdr:col>4</xdr:col>
          <xdr:colOff>847725</xdr:colOff>
          <xdr:row>21</xdr:row>
          <xdr:rowOff>123825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xdr:row>
          <xdr:rowOff>19050</xdr:rowOff>
        </xdr:from>
        <xdr:to>
          <xdr:col>9</xdr:col>
          <xdr:colOff>552450</xdr:colOff>
          <xdr:row>19</xdr:row>
          <xdr:rowOff>114300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19050</xdr:rowOff>
        </xdr:from>
        <xdr:to>
          <xdr:col>9</xdr:col>
          <xdr:colOff>552450</xdr:colOff>
          <xdr:row>21</xdr:row>
          <xdr:rowOff>114300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18</xdr:row>
          <xdr:rowOff>28575</xdr:rowOff>
        </xdr:from>
        <xdr:to>
          <xdr:col>14</xdr:col>
          <xdr:colOff>704850</xdr:colOff>
          <xdr:row>19</xdr:row>
          <xdr:rowOff>123825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xdr:oneCellAnchor>
    <xdr:from>
      <xdr:col>3</xdr:col>
      <xdr:colOff>1162050</xdr:colOff>
      <xdr:row>4</xdr:row>
      <xdr:rowOff>95250</xdr:rowOff>
    </xdr:from>
    <xdr:ext cx="493725" cy="183384"/>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495550" y="800100"/>
          <a:ext cx="493725"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送信先：</a:t>
          </a:r>
        </a:p>
      </xdr:txBody>
    </xdr:sp>
    <xdr:clientData/>
  </xdr:oneCellAnchor>
  <xdr:twoCellAnchor>
    <xdr:from>
      <xdr:col>1</xdr:col>
      <xdr:colOff>38100</xdr:colOff>
      <xdr:row>36</xdr:row>
      <xdr:rowOff>114302</xdr:rowOff>
    </xdr:from>
    <xdr:to>
      <xdr:col>35</xdr:col>
      <xdr:colOff>0</xdr:colOff>
      <xdr:row>43</xdr:row>
      <xdr:rowOff>79880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314325" y="6724652"/>
          <a:ext cx="15640050" cy="2965953"/>
          <a:chOff x="222489" y="5090012"/>
          <a:chExt cx="13923612" cy="2291007"/>
        </a:xfrm>
      </xdr:grpSpPr>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222489" y="5460055"/>
            <a:ext cx="10825647" cy="1920964"/>
            <a:chOff x="193914" y="5260030"/>
            <a:chExt cx="10825647" cy="1920964"/>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93914" y="5260030"/>
              <a:ext cx="10563534" cy="1807766"/>
              <a:chOff x="193914" y="5260030"/>
              <a:chExt cx="10563534" cy="1807766"/>
            </a:xfrm>
          </xdr:grpSpPr>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193914" y="5260030"/>
                <a:ext cx="3686175" cy="1807766"/>
              </a:xfrm>
              <a:prstGeom prst="wedgeRoundRectCallout">
                <a:avLst>
                  <a:gd name="adj1" fmla="val 35440"/>
                  <a:gd name="adj2" fmla="val -736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lstStyle/>
              <a:p>
                <a:pPr algn="ct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この吹き出しは消してください。</a:t>
                </a:r>
                <a:endParaRPr kumimoji="1" lang="en-US" altLang="ja-JP" sz="1200">
                  <a:latin typeface="BIZ UDPゴシック" panose="020B0400000000000000" pitchFamily="50" charset="-128"/>
                  <a:ea typeface="BIZ UDPゴシック" panose="020B0400000000000000" pitchFamily="50" charset="-128"/>
                </a:endParaRPr>
              </a:p>
              <a:p>
                <a:pPr algn="l"/>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300">
                    <a:latin typeface="BIZ UDPゴシック" panose="020B0400000000000000" pitchFamily="50" charset="-128"/>
                    <a:ea typeface="BIZ UDPゴシック" panose="020B0400000000000000" pitchFamily="50" charset="-128"/>
                  </a:rPr>
                  <a:t>生年月日は、</a:t>
                </a:r>
                <a:r>
                  <a:rPr kumimoji="1" lang="en-US" altLang="ja-JP" sz="1300">
                    <a:latin typeface="BIZ UDPゴシック" panose="020B0400000000000000" pitchFamily="50" charset="-128"/>
                    <a:ea typeface="BIZ UDPゴシック" panose="020B0400000000000000" pitchFamily="50" charset="-128"/>
                  </a:rPr>
                  <a:t>1981/5/12</a:t>
                </a:r>
                <a:r>
                  <a:rPr kumimoji="1" lang="ja-JP" altLang="en-US" sz="1300">
                    <a:latin typeface="BIZ UDPゴシック" panose="020B0400000000000000" pitchFamily="50" charset="-128"/>
                    <a:ea typeface="BIZ UDPゴシック" panose="020B0400000000000000" pitchFamily="50" charset="-128"/>
                  </a:rPr>
                  <a:t>　のように</a:t>
                </a:r>
                <a:r>
                  <a:rPr kumimoji="1" lang="ja-JP" altLang="en-US" sz="1300" b="1">
                    <a:latin typeface="BIZ UDPゴシック" panose="020B0400000000000000" pitchFamily="50" charset="-128"/>
                    <a:ea typeface="BIZ UDPゴシック" panose="020B0400000000000000" pitchFamily="50" charset="-128"/>
                  </a:rPr>
                  <a:t>／で区切って</a:t>
                </a:r>
                <a:r>
                  <a:rPr kumimoji="1" lang="ja-JP" altLang="en-US" sz="1300">
                    <a:latin typeface="BIZ UDPゴシック" panose="020B0400000000000000" pitchFamily="50" charset="-128"/>
                    <a:ea typeface="BIZ UDPゴシック" panose="020B0400000000000000" pitchFamily="50" charset="-128"/>
                  </a:rPr>
                  <a:t>入力してください。</a:t>
                </a:r>
                <a:endParaRPr kumimoji="1" lang="en-US" altLang="ja-JP" sz="13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入力は和暦でも西暦でも可能ですが、入力後は和暦（Ｓ</a:t>
                </a:r>
                <a:r>
                  <a:rPr kumimoji="1" lang="en-US" altLang="ja-JP" sz="1200">
                    <a:latin typeface="BIZ UDPゴシック" panose="020B0400000000000000" pitchFamily="50" charset="-128"/>
                    <a:ea typeface="BIZ UDPゴシック" panose="020B0400000000000000" pitchFamily="50" charset="-128"/>
                  </a:rPr>
                  <a:t>56.5.12</a:t>
                </a:r>
                <a:r>
                  <a:rPr kumimoji="1" lang="ja-JP" altLang="en-US" sz="1200">
                    <a:latin typeface="BIZ UDPゴシック" panose="020B0400000000000000" pitchFamily="50" charset="-128"/>
                    <a:ea typeface="BIZ UDPゴシック" panose="020B0400000000000000" pitchFamily="50" charset="-128"/>
                  </a:rPr>
                  <a:t>）で表示されます</a:t>
                </a:r>
                <a:r>
                  <a:rPr kumimoji="1" lang="ja-JP" altLang="en-US" sz="1000">
                    <a:latin typeface="BIZ UDPゴシック" panose="020B0400000000000000" pitchFamily="50" charset="-128"/>
                    <a:ea typeface="BIZ UDPゴシック" panose="020B0400000000000000" pitchFamily="50" charset="-128"/>
                  </a:rPr>
                  <a:t>（変更しないでください）</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その場合も、数式バー（上部</a:t>
                </a:r>
                <a:r>
                  <a:rPr kumimoji="1" lang="en-US" altLang="ja-JP" sz="1200">
                    <a:latin typeface="BIZ UDPゴシック" panose="020B0400000000000000" pitchFamily="50" charset="-128"/>
                    <a:ea typeface="BIZ UDPゴシック" panose="020B0400000000000000" pitchFamily="50" charset="-128"/>
                  </a:rPr>
                  <a:t>fx</a:t>
                </a:r>
                <a:r>
                  <a:rPr kumimoji="1" lang="ja-JP" altLang="en-US" sz="1200">
                    <a:latin typeface="BIZ UDPゴシック" panose="020B0400000000000000" pitchFamily="50" charset="-128"/>
                    <a:ea typeface="BIZ UDPゴシック" panose="020B0400000000000000" pitchFamily="50" charset="-128"/>
                  </a:rPr>
                  <a:t>の右のところ）は西暦で表示されています。</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このように入力されますと、Ｔ列に年度末年齢が計算されます。</a:t>
                </a:r>
              </a:p>
            </xdr:txBody>
          </xdr:sp>
          <xdr:sp macro="" textlink="">
            <xdr:nvSpPr>
              <xdr:cNvPr id="26" name="吹き出し: 角を丸めた四角形 25">
                <a:extLst>
                  <a:ext uri="{FF2B5EF4-FFF2-40B4-BE49-F238E27FC236}">
                    <a16:creationId xmlns:a16="http://schemas.microsoft.com/office/drawing/2014/main" id="{00000000-0008-0000-0100-00001A000000}"/>
                  </a:ext>
                </a:extLst>
              </xdr:cNvPr>
              <xdr:cNvSpPr/>
            </xdr:nvSpPr>
            <xdr:spPr>
              <a:xfrm>
                <a:off x="3930643" y="5277370"/>
                <a:ext cx="2552699" cy="1152524"/>
              </a:xfrm>
              <a:prstGeom prst="wedgeRoundRectCallout">
                <a:avLst>
                  <a:gd name="adj1" fmla="val -10411"/>
                  <a:gd name="adj2" fmla="val -858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t" anchorCtr="1"/>
              <a:lstStyle/>
              <a:p>
                <a:pPr algn="ct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保険証種類、性別、生年月日を入力しないと表示されない選択肢があります。</a:t>
                </a:r>
                <a:endParaRPr kumimoji="1" lang="en-US" altLang="ja-JP" sz="1200" b="0">
                  <a:latin typeface="BIZ UDPゴシック" panose="020B0400000000000000" pitchFamily="50" charset="-128"/>
                  <a:ea typeface="BIZ UDPゴシック" panose="020B0400000000000000" pitchFamily="50" charset="-128"/>
                </a:endParaRPr>
              </a:p>
            </xdr:txBody>
          </xdr:sp>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a:off x="3964010" y="6898572"/>
                <a:ext cx="6793438" cy="3724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4" name="楕円 23">
              <a:extLst>
                <a:ext uri="{FF2B5EF4-FFF2-40B4-BE49-F238E27FC236}">
                  <a16:creationId xmlns:a16="http://schemas.microsoft.com/office/drawing/2014/main" id="{00000000-0008-0000-0100-000018000000}"/>
                </a:ext>
              </a:extLst>
            </xdr:cNvPr>
            <xdr:cNvSpPr/>
          </xdr:nvSpPr>
          <xdr:spPr>
            <a:xfrm>
              <a:off x="10810011" y="6561869"/>
              <a:ext cx="209550"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1"/>
            <a:lstStyle/>
            <a:p>
              <a:pPr algn="l"/>
              <a:r>
                <a:rPr kumimoji="1" lang="en-US" altLang="ja-JP" sz="1100" b="1"/>
                <a:t>T</a:t>
              </a:r>
              <a:r>
                <a:rPr kumimoji="1" lang="ja-JP" altLang="en-US" sz="1100" b="1"/>
                <a:t>列</a:t>
              </a:r>
            </a:p>
          </xdr:txBody>
        </xdr:sp>
      </xdr:grpSp>
      <xdr:sp macro="" textlink="">
        <xdr:nvSpPr>
          <xdr:cNvPr id="19" name="吹き出し: 角を丸めた四角形 18">
            <a:extLst>
              <a:ext uri="{FF2B5EF4-FFF2-40B4-BE49-F238E27FC236}">
                <a16:creationId xmlns:a16="http://schemas.microsoft.com/office/drawing/2014/main" id="{00000000-0008-0000-0100-000013000000}"/>
              </a:ext>
            </a:extLst>
          </xdr:cNvPr>
          <xdr:cNvSpPr/>
        </xdr:nvSpPr>
        <xdr:spPr>
          <a:xfrm>
            <a:off x="6712084" y="5376953"/>
            <a:ext cx="3419475" cy="1603925"/>
          </a:xfrm>
          <a:prstGeom prst="wedgeRoundRectCallout">
            <a:avLst>
              <a:gd name="adj1" fmla="val -12102"/>
              <a:gd name="adj2" fmla="val -72471"/>
              <a:gd name="adj3" fmla="val 1666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lIns="0" tIns="0" rIns="0" bIns="0" rtlCol="0" anchor="t" anchorCtr="1">
            <a:noAutofit/>
          </a:bodyPr>
          <a:lstStyle/>
          <a:p>
            <a:pPr algn="ctr">
              <a:spcAft>
                <a:spcPts val="600"/>
              </a:spcAft>
            </a:pPr>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この吹き出しは消してください。</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協会けんぽの補助</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・乳がん（</a:t>
            </a:r>
            <a:r>
              <a:rPr kumimoji="1" lang="en-US" altLang="ja-JP" sz="1200" b="0">
                <a:latin typeface="BIZ UDPゴシック" panose="020B0400000000000000" pitchFamily="50" charset="-128"/>
                <a:ea typeface="BIZ UDPゴシック" panose="020B0400000000000000" pitchFamily="50" charset="-128"/>
              </a:rPr>
              <a:t>40</a:t>
            </a:r>
            <a:r>
              <a:rPr kumimoji="1" lang="ja-JP" altLang="en-US" sz="1200" b="0">
                <a:latin typeface="BIZ UDPゴシック" panose="020B0400000000000000" pitchFamily="50" charset="-128"/>
                <a:ea typeface="BIZ UDPゴシック" panose="020B0400000000000000" pitchFamily="50" charset="-128"/>
              </a:rPr>
              <a:t>歳～偶数年齢）</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・子宮がん（</a:t>
            </a:r>
            <a:r>
              <a:rPr kumimoji="1" lang="en-US" altLang="ja-JP" sz="1200" b="0">
                <a:latin typeface="BIZ UDPゴシック" panose="020B0400000000000000" pitchFamily="50" charset="-128"/>
                <a:ea typeface="BIZ UDPゴシック" panose="020B0400000000000000" pitchFamily="50" charset="-128"/>
              </a:rPr>
              <a:t>20</a:t>
            </a:r>
            <a:r>
              <a:rPr kumimoji="1" lang="ja-JP" altLang="en-US" sz="1200" b="0">
                <a:latin typeface="BIZ UDPゴシック" panose="020B0400000000000000" pitchFamily="50" charset="-128"/>
                <a:ea typeface="BIZ UDPゴシック" panose="020B0400000000000000" pitchFamily="50" charset="-128"/>
              </a:rPr>
              <a:t>歳～偶数年齢）</a:t>
            </a:r>
            <a:endParaRPr kumimoji="1" lang="en-US" altLang="ja-JP" sz="1200" b="0">
              <a:latin typeface="BIZ UDPゴシック" panose="020B0400000000000000" pitchFamily="50" charset="-128"/>
              <a:ea typeface="BIZ UDPゴシック" panose="020B0400000000000000" pitchFamily="50" charset="-128"/>
            </a:endParaRPr>
          </a:p>
          <a:p>
            <a:pPr algn="l">
              <a:lnSpc>
                <a:spcPts val="1100"/>
              </a:lnSpc>
            </a:pPr>
            <a:r>
              <a:rPr kumimoji="1" lang="ja-JP" altLang="en-US" sz="1200" b="0">
                <a:latin typeface="BIZ UDPゴシック" panose="020B0400000000000000" pitchFamily="50" charset="-128"/>
                <a:ea typeface="BIZ UDPゴシック" panose="020B0400000000000000" pitchFamily="50" charset="-128"/>
              </a:rPr>
              <a:t>　　　　　　　　　　　</a:t>
            </a:r>
            <a:r>
              <a:rPr kumimoji="1" lang="ja-JP" altLang="en-US" sz="1200" b="0" baseline="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※40</a:t>
            </a:r>
            <a:r>
              <a:rPr kumimoji="1" lang="ja-JP" altLang="en-US" sz="900" b="0">
                <a:latin typeface="BIZ UDPゴシック" panose="020B0400000000000000" pitchFamily="50" charset="-128"/>
                <a:ea typeface="BIZ UDPゴシック" panose="020B0400000000000000" pitchFamily="50" charset="-128"/>
              </a:rPr>
              <a:t>歳以上は一般健診と同時受診のみ</a:t>
            </a:r>
            <a:endParaRPr kumimoji="1" lang="en-US" altLang="ja-JP" sz="9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Ａ</a:t>
            </a:r>
            <a:r>
              <a:rPr kumimoji="1" lang="en-US" altLang="ja-JP" sz="1200" b="0">
                <a:latin typeface="BIZ UDPゴシック" panose="020B0400000000000000" pitchFamily="50" charset="-128"/>
                <a:ea typeface="BIZ UDPゴシック" panose="020B0400000000000000" pitchFamily="50" charset="-128"/>
              </a:rPr>
              <a:t>G</a:t>
            </a:r>
            <a:r>
              <a:rPr kumimoji="1" lang="ja-JP" altLang="en-US" sz="1200" b="0">
                <a:latin typeface="BIZ UDPゴシック" panose="020B0400000000000000" pitchFamily="50" charset="-128"/>
                <a:ea typeface="BIZ UDPゴシック" panose="020B0400000000000000" pitchFamily="50" charset="-128"/>
              </a:rPr>
              <a:t>列、ＡＨ列を参照ください</a:t>
            </a:r>
            <a:endParaRPr kumimoji="1" lang="en-US" altLang="ja-JP" sz="1200" b="0">
              <a:latin typeface="BIZ UDPゴシック" panose="020B0400000000000000" pitchFamily="50" charset="-128"/>
              <a:ea typeface="BIZ UDPゴシック" panose="020B0400000000000000" pitchFamily="50" charset="-128"/>
            </a:endParaRPr>
          </a:p>
          <a:p>
            <a:pPr algn="l"/>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市町村の補助は</a:t>
            </a:r>
            <a:r>
              <a:rPr kumimoji="1" lang="en-US" altLang="ja-JP" sz="1200" b="0">
                <a:latin typeface="BIZ UDPゴシック" panose="020B0400000000000000" pitchFamily="50" charset="-128"/>
                <a:ea typeface="BIZ UDPゴシック" panose="020B0400000000000000" pitchFamily="50" charset="-128"/>
              </a:rPr>
              <a:t>2</a:t>
            </a:r>
            <a:r>
              <a:rPr kumimoji="1" lang="ja-JP" altLang="en-US" sz="1200" b="0">
                <a:latin typeface="BIZ UDPゴシック" panose="020B0400000000000000" pitchFamily="50" charset="-128"/>
                <a:ea typeface="BIZ UDPゴシック" panose="020B0400000000000000" pitchFamily="50" charset="-128"/>
              </a:rPr>
              <a:t>年に</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回使用できます。</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ja-JP" altLang="en-US" sz="1200" b="0">
                <a:latin typeface="BIZ UDPゴシック" panose="020B0400000000000000" pitchFamily="50" charset="-128"/>
                <a:ea typeface="BIZ UDPゴシック" panose="020B0400000000000000" pitchFamily="50" charset="-128"/>
              </a:rPr>
              <a:t>　</a:t>
            </a:r>
            <a:r>
              <a:rPr kumimoji="1" lang="ja-JP" altLang="en-US" sz="1100" b="0">
                <a:latin typeface="BIZ UDPゴシック" panose="020B0400000000000000" pitchFamily="50" charset="-128"/>
                <a:ea typeface="BIZ UDPゴシック" panose="020B0400000000000000" pitchFamily="50" charset="-128"/>
              </a:rPr>
              <a:t>（</a:t>
            </a:r>
            <a:r>
              <a:rPr kumimoji="1" lang="en-US" altLang="ja-JP" sz="1100" b="0">
                <a:latin typeface="BIZ UDPゴシック" panose="020B0400000000000000" pitchFamily="50" charset="-128"/>
                <a:ea typeface="BIZ UDPゴシック" panose="020B0400000000000000" pitchFamily="50" charset="-128"/>
              </a:rPr>
              <a:t>40</a:t>
            </a:r>
            <a:r>
              <a:rPr kumimoji="1" lang="ja-JP" altLang="en-US" sz="1100" b="0">
                <a:latin typeface="BIZ UDPゴシック" panose="020B0400000000000000" pitchFamily="50" charset="-128"/>
                <a:ea typeface="BIZ UDPゴシック" panose="020B0400000000000000" pitchFamily="50" charset="-128"/>
              </a:rPr>
              <a:t>歳～市町村により。）</a:t>
            </a:r>
            <a:endParaRPr kumimoji="1" lang="en-US" altLang="ja-JP" sz="1100" b="0">
              <a:latin typeface="BIZ UDPゴシック" panose="020B0400000000000000" pitchFamily="50" charset="-128"/>
              <a:ea typeface="BIZ UDPゴシック" panose="020B0400000000000000" pitchFamily="50" charset="-128"/>
            </a:endParaRPr>
          </a:p>
        </xdr:txBody>
      </xdr:sp>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V="1">
            <a:off x="10254100" y="5425252"/>
            <a:ext cx="3114675" cy="176212"/>
          </a:xfrm>
          <a:prstGeom prst="straightConnector1">
            <a:avLst/>
          </a:prstGeom>
          <a:ln w="82550">
            <a:solidFill>
              <a:schemeClr val="accent4"/>
            </a:solidFill>
            <a:tailEnd type="triangle"/>
          </a:ln>
        </xdr:spPr>
        <xdr:style>
          <a:lnRef idx="2">
            <a:schemeClr val="accent4">
              <a:shade val="50000"/>
            </a:schemeClr>
          </a:lnRef>
          <a:fillRef idx="1">
            <a:schemeClr val="accent4"/>
          </a:fillRef>
          <a:effectRef idx="0">
            <a:schemeClr val="accent4"/>
          </a:effectRef>
          <a:fontRef idx="minor">
            <a:schemeClr val="lt1"/>
          </a:fontRef>
        </xdr:style>
      </xdr:cxnSp>
      <xdr:sp macro="" textlink="">
        <xdr:nvSpPr>
          <xdr:cNvPr id="21" name="楕円 20">
            <a:extLst>
              <a:ext uri="{FF2B5EF4-FFF2-40B4-BE49-F238E27FC236}">
                <a16:creationId xmlns:a16="http://schemas.microsoft.com/office/drawing/2014/main" id="{00000000-0008-0000-0100-000015000000}"/>
              </a:ext>
            </a:extLst>
          </xdr:cNvPr>
          <xdr:cNvSpPr/>
        </xdr:nvSpPr>
        <xdr:spPr>
          <a:xfrm>
            <a:off x="13636447" y="5090012"/>
            <a:ext cx="243492" cy="600657"/>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AG</a:t>
            </a:r>
            <a:r>
              <a:rPr kumimoji="1" lang="ja-JP" altLang="en-US" sz="1100" b="1"/>
              <a:t>列</a:t>
            </a:r>
          </a:p>
        </xdr:txBody>
      </xdr:sp>
      <xdr:sp macro="" textlink="">
        <xdr:nvSpPr>
          <xdr:cNvPr id="22" name="楕円 21">
            <a:extLst>
              <a:ext uri="{FF2B5EF4-FFF2-40B4-BE49-F238E27FC236}">
                <a16:creationId xmlns:a16="http://schemas.microsoft.com/office/drawing/2014/main" id="{00000000-0008-0000-0100-000016000000}"/>
              </a:ext>
            </a:extLst>
          </xdr:cNvPr>
          <xdr:cNvSpPr/>
        </xdr:nvSpPr>
        <xdr:spPr>
          <a:xfrm>
            <a:off x="13888926" y="5095784"/>
            <a:ext cx="257175" cy="619125"/>
          </a:xfrm>
          <a:prstGeom prst="ellips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lIns="0" tIns="0" rIns="0" bIns="0" rtlCol="0" anchor="ctr" anchorCtr="1"/>
          <a:lstStyle/>
          <a:p>
            <a:pPr algn="l"/>
            <a:r>
              <a:rPr kumimoji="1" lang="en-US" altLang="ja-JP" sz="1100" b="1"/>
              <a:t>AH</a:t>
            </a:r>
            <a:r>
              <a:rPr kumimoji="1" lang="ja-JP" altLang="en-US" sz="1100" b="1"/>
              <a:t>列</a:t>
            </a:r>
          </a:p>
        </xdr:txBody>
      </xdr:sp>
    </xdr:grpSp>
    <xdr:clientData fPrintsWithSheet="0"/>
  </xdr:twoCellAnchor>
  <xdr:twoCellAnchor>
    <xdr:from>
      <xdr:col>40</xdr:col>
      <xdr:colOff>0</xdr:colOff>
      <xdr:row>1</xdr:row>
      <xdr:rowOff>66674</xdr:rowOff>
    </xdr:from>
    <xdr:to>
      <xdr:col>52</xdr:col>
      <xdr:colOff>76200</xdr:colOff>
      <xdr:row>15</xdr:row>
      <xdr:rowOff>0</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16783050" y="361949"/>
          <a:ext cx="2590800" cy="2076451"/>
        </a:xfrm>
        <a:prstGeom prst="wedgeRoundRectCallout">
          <a:avLst>
            <a:gd name="adj1" fmla="val -57414"/>
            <a:gd name="adj2" fmla="val -2135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昨年との変更点</a:t>
          </a:r>
          <a:endParaRPr kumimoji="1" lang="en-US" altLang="ja-JP" sz="1100"/>
        </a:p>
        <a:p>
          <a:pPr algn="l"/>
          <a:r>
            <a:rPr kumimoji="1" lang="ja-JP" altLang="en-US" sz="1100"/>
            <a:t>・できるだけ受診者情報はセルの結合を使わない</a:t>
          </a:r>
          <a:endParaRPr kumimoji="1" lang="en-US" altLang="ja-JP" sz="1100"/>
        </a:p>
        <a:p>
          <a:pPr algn="l"/>
          <a:r>
            <a:rPr kumimoji="1" lang="ja-JP" altLang="en-US" sz="1100"/>
            <a:t>・協会けんぽ乳がんは、一般健診のときにしか選択肢が出ないようにした</a:t>
          </a:r>
          <a:endParaRPr kumimoji="1" lang="en-US" altLang="ja-JP" sz="1100"/>
        </a:p>
        <a:p>
          <a:pPr algn="l"/>
          <a:r>
            <a:rPr kumimoji="1" lang="ja-JP" altLang="en-US" sz="1100"/>
            <a:t>・見本を一行目につけてみた</a:t>
          </a:r>
          <a:endParaRPr kumimoji="1" lang="en-US" altLang="ja-JP" sz="1100"/>
        </a:p>
        <a:p>
          <a:pPr algn="l"/>
          <a:r>
            <a:rPr kumimoji="1" lang="ja-JP" altLang="en-US" sz="1100"/>
            <a:t>・吹き出しに注意事項を入れた</a:t>
          </a:r>
          <a:endParaRPr kumimoji="1" lang="en-US" altLang="ja-JP" sz="1100"/>
        </a:p>
        <a:p>
          <a:pPr algn="l"/>
          <a:r>
            <a:rPr kumimoji="1" lang="ja-JP" altLang="en-US" sz="1100"/>
            <a:t>　グループで画像にしているので一気に消せるはず</a:t>
          </a:r>
          <a:endParaRPr kumimoji="1" lang="en-US" altLang="ja-JP" sz="1100"/>
        </a:p>
        <a:p>
          <a:pPr algn="l"/>
          <a:r>
            <a:rPr kumimoji="1" lang="ja-JP" altLang="en-US" sz="1100"/>
            <a:t>・受診年度を表示（年度末の日が連動）</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0</xdr:rowOff>
        </xdr:from>
        <xdr:to>
          <xdr:col>3</xdr:col>
          <xdr:colOff>533400</xdr:colOff>
          <xdr:row>27</xdr:row>
          <xdr:rowOff>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26</xdr:row>
          <xdr:rowOff>0</xdr:rowOff>
        </xdr:from>
        <xdr:to>
          <xdr:col>3</xdr:col>
          <xdr:colOff>1038225</xdr:colOff>
          <xdr:row>27</xdr:row>
          <xdr:rowOff>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26</xdr:row>
          <xdr:rowOff>0</xdr:rowOff>
        </xdr:from>
        <xdr:to>
          <xdr:col>4</xdr:col>
          <xdr:colOff>285750</xdr:colOff>
          <xdr:row>27</xdr:row>
          <xdr:rowOff>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0</xdr:rowOff>
        </xdr:from>
        <xdr:to>
          <xdr:col>4</xdr:col>
          <xdr:colOff>809625</xdr:colOff>
          <xdr:row>27</xdr:row>
          <xdr:rowOff>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8月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26</xdr:row>
          <xdr:rowOff>0</xdr:rowOff>
        </xdr:from>
        <xdr:to>
          <xdr:col>6</xdr:col>
          <xdr:colOff>200025</xdr:colOff>
          <xdr:row>27</xdr:row>
          <xdr:rowOff>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26</xdr:row>
          <xdr:rowOff>0</xdr:rowOff>
        </xdr:from>
        <xdr:to>
          <xdr:col>6</xdr:col>
          <xdr:colOff>685800</xdr:colOff>
          <xdr:row>27</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0</xdr:rowOff>
        </xdr:from>
        <xdr:to>
          <xdr:col>7</xdr:col>
          <xdr:colOff>352425</xdr:colOff>
          <xdr:row>27</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26</xdr:row>
          <xdr:rowOff>0</xdr:rowOff>
        </xdr:from>
        <xdr:to>
          <xdr:col>8</xdr:col>
          <xdr:colOff>66675</xdr:colOff>
          <xdr:row>27</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0</xdr:rowOff>
        </xdr:from>
        <xdr:to>
          <xdr:col>8</xdr:col>
          <xdr:colOff>590550</xdr:colOff>
          <xdr:row>27</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0</xdr:rowOff>
        </xdr:from>
        <xdr:to>
          <xdr:col>9</xdr:col>
          <xdr:colOff>447675</xdr:colOff>
          <xdr:row>27</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26</xdr:row>
          <xdr:rowOff>19050</xdr:rowOff>
        </xdr:from>
        <xdr:to>
          <xdr:col>10</xdr:col>
          <xdr:colOff>352425</xdr:colOff>
          <xdr:row>26</xdr:row>
          <xdr:rowOff>228600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3月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28575</xdr:rowOff>
        </xdr:from>
        <xdr:to>
          <xdr:col>3</xdr:col>
          <xdr:colOff>933450</xdr:colOff>
          <xdr:row>23</xdr:row>
          <xdr:rowOff>123825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1152525</xdr:colOff>
          <xdr:row>22</xdr:row>
          <xdr:rowOff>28575</xdr:rowOff>
        </xdr:from>
        <xdr:to>
          <xdr:col>4</xdr:col>
          <xdr:colOff>847725</xdr:colOff>
          <xdr:row>23</xdr:row>
          <xdr:rowOff>123825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38100</xdr:rowOff>
        </xdr:from>
        <xdr:to>
          <xdr:col>8</xdr:col>
          <xdr:colOff>142875</xdr:colOff>
          <xdr:row>28</xdr:row>
          <xdr:rowOff>276225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28</xdr:row>
          <xdr:rowOff>38100</xdr:rowOff>
        </xdr:from>
        <xdr:to>
          <xdr:col>10</xdr:col>
          <xdr:colOff>104775</xdr:colOff>
          <xdr:row>28</xdr:row>
          <xdr:rowOff>276225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28</xdr:row>
          <xdr:rowOff>38100</xdr:rowOff>
        </xdr:from>
        <xdr:to>
          <xdr:col>17</xdr:col>
          <xdr:colOff>428625</xdr:colOff>
          <xdr:row>28</xdr:row>
          <xdr:rowOff>276225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29</xdr:row>
          <xdr:rowOff>38100</xdr:rowOff>
        </xdr:from>
        <xdr:to>
          <xdr:col>10</xdr:col>
          <xdr:colOff>133350</xdr:colOff>
          <xdr:row>29</xdr:row>
          <xdr:rowOff>276225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38100</xdr:rowOff>
        </xdr:from>
        <xdr:to>
          <xdr:col>10</xdr:col>
          <xdr:colOff>1171575</xdr:colOff>
          <xdr:row>29</xdr:row>
          <xdr:rowOff>276225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38100</xdr:rowOff>
        </xdr:from>
        <xdr:to>
          <xdr:col>8</xdr:col>
          <xdr:colOff>209550</xdr:colOff>
          <xdr:row>29</xdr:row>
          <xdr:rowOff>276225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409575</xdr:colOff>
          <xdr:row>29</xdr:row>
          <xdr:rowOff>28575</xdr:rowOff>
        </xdr:from>
        <xdr:to>
          <xdr:col>17</xdr:col>
          <xdr:colOff>428625</xdr:colOff>
          <xdr:row>29</xdr:row>
          <xdr:rowOff>266700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38100</xdr:rowOff>
        </xdr:from>
        <xdr:to>
          <xdr:col>10</xdr:col>
          <xdr:colOff>1123950</xdr:colOff>
          <xdr:row>28</xdr:row>
          <xdr:rowOff>276225</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28</xdr:row>
          <xdr:rowOff>47625</xdr:rowOff>
        </xdr:from>
        <xdr:to>
          <xdr:col>17</xdr:col>
          <xdr:colOff>866775</xdr:colOff>
          <xdr:row>28</xdr:row>
          <xdr:rowOff>276225</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29</xdr:row>
          <xdr:rowOff>38100</xdr:rowOff>
        </xdr:from>
        <xdr:to>
          <xdr:col>17</xdr:col>
          <xdr:colOff>866775</xdr:colOff>
          <xdr:row>29</xdr:row>
          <xdr:rowOff>266700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333375</xdr:colOff>
          <xdr:row>22</xdr:row>
          <xdr:rowOff>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後日会社請求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20</xdr:row>
          <xdr:rowOff>28575</xdr:rowOff>
        </xdr:from>
        <xdr:to>
          <xdr:col>14</xdr:col>
          <xdr:colOff>704850</xdr:colOff>
          <xdr:row>21</xdr:row>
          <xdr:rowOff>123825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当日個人支払</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9" Type="http://schemas.openxmlformats.org/officeDocument/2006/relationships/ctrlProp" Target="../ctrlProps/ctrlProp70.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D50A-8AE8-4927-8A96-E8E868D20C4C}">
  <sheetPr>
    <pageSetUpPr fitToPage="1"/>
  </sheetPr>
  <dimension ref="A1:BP176"/>
  <sheetViews>
    <sheetView tabSelected="1" view="pageBreakPreview" topLeftCell="A32" zoomScaleNormal="100" zoomScaleSheetLayoutView="100" workbookViewId="0">
      <selection activeCell="J43" sqref="J43"/>
    </sheetView>
  </sheetViews>
  <sheetFormatPr defaultColWidth="2.75" defaultRowHeight="13.5" customHeight="1" x14ac:dyDescent="0.15"/>
  <cols>
    <col min="1" max="1" width="3.625" style="11" customWidth="1"/>
    <col min="2" max="2" width="8.25" style="11" customWidth="1"/>
    <col min="3" max="3" width="5.625" style="11" customWidth="1"/>
    <col min="4" max="4" width="16.625" style="11" customWidth="1"/>
    <col min="5" max="5" width="11.625" style="11" customWidth="1"/>
    <col min="6" max="6" width="2.875" style="11" customWidth="1"/>
    <col min="7" max="7" width="11.625" style="11" customWidth="1"/>
    <col min="8" max="8" width="11" style="11" customWidth="1"/>
    <col min="9" max="9" width="8.25" style="11" customWidth="1"/>
    <col min="10" max="11" width="8.625" style="11" customWidth="1"/>
    <col min="12" max="12" width="8.125" style="11" customWidth="1"/>
    <col min="13" max="13" width="8" style="11" customWidth="1"/>
    <col min="14" max="14" width="8.875" style="11" customWidth="1"/>
    <col min="15" max="15" width="7.5" style="11" customWidth="1"/>
    <col min="16" max="16" width="5.625" style="11" customWidth="1"/>
    <col min="17" max="17" width="0.125" style="11" hidden="1" customWidth="1"/>
    <col min="18" max="18" width="14" style="11" customWidth="1"/>
    <col min="19" max="19" width="2.25" style="11" customWidth="1"/>
    <col min="20" max="20" width="6.375" style="11" hidden="1" customWidth="1"/>
    <col min="21" max="21" width="2.625" style="11" customWidth="1"/>
    <col min="22" max="22" width="2.75" style="11" customWidth="1"/>
    <col min="23" max="24" width="2.75" style="11"/>
    <col min="25" max="26" width="2.75" style="11" customWidth="1"/>
    <col min="27" max="27" width="4.5" style="11" bestFit="1" customWidth="1"/>
    <col min="28" max="29" width="4.5" style="11" customWidth="1"/>
    <col min="30" max="31" width="4.5" style="11" bestFit="1" customWidth="1"/>
    <col min="32" max="32" width="0" style="11" hidden="1" customWidth="1"/>
    <col min="33" max="33" width="3.5" style="11" customWidth="1"/>
    <col min="34" max="34" width="3.125" style="30" customWidth="1"/>
    <col min="35" max="35" width="3.375" style="11" customWidth="1"/>
    <col min="36" max="36" width="4.125" style="11" hidden="1" customWidth="1"/>
    <col min="37" max="37" width="2.625" style="11" customWidth="1"/>
    <col min="38" max="16384" width="2.75" style="11"/>
  </cols>
  <sheetData>
    <row r="1" spans="1:68" s="1" customFormat="1" ht="23.25" customHeight="1" x14ac:dyDescent="0.15">
      <c r="B1" s="48">
        <f>COUNTA(D38:D233)</f>
        <v>0</v>
      </c>
      <c r="C1" s="49">
        <f>ROUNDUP(1+(B1-7)/22,0)</f>
        <v>1</v>
      </c>
      <c r="D1" s="261" t="s">
        <v>20</v>
      </c>
      <c r="E1" s="261"/>
      <c r="F1" s="261"/>
      <c r="G1" s="261"/>
      <c r="H1" s="261"/>
      <c r="I1" s="261"/>
      <c r="J1" s="261"/>
      <c r="K1" s="261"/>
      <c r="L1" s="261"/>
      <c r="M1" s="261"/>
      <c r="N1" s="261"/>
      <c r="O1" s="261"/>
      <c r="P1" s="261"/>
      <c r="Q1" s="7"/>
      <c r="R1" s="7"/>
      <c r="S1" s="7"/>
      <c r="T1" s="7"/>
      <c r="U1" s="7"/>
      <c r="V1" s="7"/>
      <c r="AC1" s="7"/>
      <c r="AD1" s="7"/>
      <c r="AE1" s="7"/>
      <c r="AF1" s="7"/>
      <c r="AG1" s="7"/>
      <c r="AH1" s="7"/>
      <c r="AI1" s="7"/>
      <c r="AJ1" s="7"/>
      <c r="AK1" s="7"/>
      <c r="AL1" s="7"/>
      <c r="AM1" s="7"/>
      <c r="AN1" s="7"/>
      <c r="AO1" s="7"/>
      <c r="AP1" s="7"/>
      <c r="AQ1" s="7"/>
      <c r="AR1" s="7"/>
      <c r="AS1" s="7"/>
      <c r="AT1" s="7"/>
      <c r="AU1" s="7"/>
      <c r="AV1" s="7"/>
      <c r="AZ1" s="3"/>
      <c r="BP1" s="15"/>
    </row>
    <row r="2" spans="1:68" s="1" customFormat="1" ht="5.25" customHeight="1" x14ac:dyDescent="0.15">
      <c r="C2" s="42"/>
      <c r="D2" s="42"/>
      <c r="E2" s="42"/>
      <c r="F2" s="42"/>
      <c r="G2" s="42"/>
      <c r="H2" s="42"/>
      <c r="I2" s="42"/>
      <c r="J2" s="42"/>
      <c r="K2" s="42"/>
      <c r="L2" s="42"/>
      <c r="M2" s="42"/>
      <c r="N2" s="43"/>
      <c r="O2" s="43"/>
      <c r="P2" s="43"/>
      <c r="AH2" s="15"/>
    </row>
    <row r="3" spans="1:68" s="1" customFormat="1" ht="13.5" customHeight="1" x14ac:dyDescent="0.15">
      <c r="A3" s="171" t="s">
        <v>21</v>
      </c>
      <c r="B3" s="172"/>
      <c r="C3" s="172"/>
      <c r="D3" s="173"/>
      <c r="E3" s="294" t="s">
        <v>109</v>
      </c>
      <c r="F3" s="294"/>
      <c r="G3" s="294"/>
      <c r="H3" s="294"/>
      <c r="I3" s="294"/>
      <c r="J3" s="294"/>
      <c r="K3" s="294"/>
      <c r="L3" s="294"/>
      <c r="M3" s="294"/>
      <c r="N3" s="294"/>
      <c r="O3" s="294"/>
      <c r="P3" s="294"/>
      <c r="Q3" s="294"/>
      <c r="R3" s="294"/>
      <c r="AH3" s="15"/>
      <c r="AQ3" s="50"/>
      <c r="AR3" s="50"/>
      <c r="AS3" s="50"/>
      <c r="AT3" s="69"/>
      <c r="AU3" s="69"/>
    </row>
    <row r="4" spans="1:68" s="1" customFormat="1" ht="13.5" customHeight="1" x14ac:dyDescent="0.15">
      <c r="A4" s="171"/>
      <c r="B4" s="172"/>
      <c r="C4" s="172"/>
      <c r="D4" s="173"/>
      <c r="E4" s="294" t="s">
        <v>110</v>
      </c>
      <c r="F4" s="294"/>
      <c r="G4" s="294"/>
      <c r="H4" s="294"/>
      <c r="I4" s="294"/>
      <c r="J4" s="294"/>
      <c r="K4" s="294"/>
      <c r="L4" s="294"/>
      <c r="M4" s="294"/>
      <c r="N4" s="294"/>
      <c r="O4" s="294"/>
      <c r="P4" s="294"/>
      <c r="Q4" s="294"/>
      <c r="R4" s="294"/>
      <c r="AH4" s="15"/>
      <c r="AQ4" s="50"/>
      <c r="AR4" s="50"/>
      <c r="AS4" s="50"/>
      <c r="AT4" s="69"/>
      <c r="AU4" s="69"/>
    </row>
    <row r="5" spans="1:68" s="1" customFormat="1" ht="13.5" customHeight="1" thickBot="1" x14ac:dyDescent="0.2">
      <c r="I5" s="86"/>
      <c r="J5" s="86"/>
      <c r="K5" s="86"/>
      <c r="L5" s="86"/>
      <c r="M5" s="86"/>
      <c r="N5" s="86"/>
      <c r="O5" s="86"/>
      <c r="P5" s="85"/>
      <c r="Q5" s="85"/>
      <c r="V5" s="1" t="s">
        <v>36</v>
      </c>
      <c r="W5" s="1" t="s">
        <v>34</v>
      </c>
      <c r="X5" s="1" t="s">
        <v>35</v>
      </c>
      <c r="AH5" s="15"/>
      <c r="AQ5" s="70"/>
      <c r="AR5" s="70"/>
      <c r="AS5" s="70"/>
      <c r="AT5" s="70"/>
      <c r="AU5" s="70"/>
    </row>
    <row r="6" spans="1:68" s="1" customFormat="1" ht="13.5" customHeight="1" x14ac:dyDescent="0.15">
      <c r="A6" s="262" t="s">
        <v>98</v>
      </c>
      <c r="B6" s="263"/>
      <c r="C6" s="266" t="s">
        <v>60</v>
      </c>
      <c r="D6" s="266"/>
      <c r="E6" s="267" t="s">
        <v>111</v>
      </c>
      <c r="F6" s="267"/>
      <c r="G6" s="267"/>
      <c r="H6" s="267"/>
      <c r="I6" s="87"/>
      <c r="J6" s="87"/>
      <c r="K6" s="87"/>
      <c r="L6" s="87"/>
      <c r="M6" s="87"/>
      <c r="N6" s="87"/>
      <c r="O6" s="88"/>
      <c r="P6" s="85"/>
      <c r="Q6" s="85"/>
      <c r="V6" s="1" t="s">
        <v>34</v>
      </c>
      <c r="W6" s="1" t="s">
        <v>35</v>
      </c>
      <c r="AH6" s="15"/>
      <c r="AQ6" s="70"/>
      <c r="AR6" s="70"/>
      <c r="AS6" s="70"/>
      <c r="AT6" s="70"/>
      <c r="AU6" s="70"/>
    </row>
    <row r="7" spans="1:68" s="1" customFormat="1" ht="13.5" customHeight="1" thickBot="1" x14ac:dyDescent="0.2">
      <c r="A7" s="264"/>
      <c r="B7" s="265"/>
      <c r="C7" s="266"/>
      <c r="D7" s="266"/>
      <c r="E7" s="267"/>
      <c r="F7" s="267"/>
      <c r="G7" s="267"/>
      <c r="H7" s="267"/>
      <c r="I7" s="87"/>
      <c r="J7" s="87"/>
      <c r="K7" s="87"/>
      <c r="L7" s="87"/>
      <c r="M7" s="87"/>
      <c r="N7" s="87"/>
      <c r="O7" s="88"/>
      <c r="P7" s="85"/>
      <c r="Q7" s="85"/>
      <c r="AH7" s="15"/>
    </row>
    <row r="8" spans="1:68" s="1" customFormat="1" ht="13.5" customHeight="1" x14ac:dyDescent="0.15">
      <c r="C8" s="76" t="str">
        <f>IF(A6="2025(R7)","予約開始 R7/1/27（月）９：００","")</f>
        <v/>
      </c>
      <c r="I8" s="44"/>
      <c r="J8" s="44"/>
      <c r="K8" s="44"/>
      <c r="L8" s="44"/>
      <c r="M8" s="44"/>
      <c r="N8" s="44"/>
      <c r="O8" s="44"/>
      <c r="P8" s="44"/>
      <c r="Q8" s="44"/>
      <c r="V8" s="1" t="s">
        <v>53</v>
      </c>
      <c r="W8" s="3" t="s">
        <v>52</v>
      </c>
      <c r="X8" s="1" t="s">
        <v>102</v>
      </c>
      <c r="Y8" s="1" t="s">
        <v>38</v>
      </c>
      <c r="Z8" s="1" t="s">
        <v>39</v>
      </c>
      <c r="AA8" s="1" t="s">
        <v>50</v>
      </c>
      <c r="AB8" s="1" t="s">
        <v>40</v>
      </c>
      <c r="AC8" s="1" t="s">
        <v>45</v>
      </c>
      <c r="AD8" s="1" t="s">
        <v>51</v>
      </c>
      <c r="AE8" s="1" t="s">
        <v>41</v>
      </c>
      <c r="AF8" s="1" t="s">
        <v>42</v>
      </c>
      <c r="AG8" s="1" t="s">
        <v>43</v>
      </c>
      <c r="AH8" s="1" t="s">
        <v>46</v>
      </c>
      <c r="AI8" s="15" t="s">
        <v>47</v>
      </c>
      <c r="AJ8" s="1" t="s">
        <v>48</v>
      </c>
      <c r="AK8" s="1" t="s">
        <v>49</v>
      </c>
      <c r="AL8" s="1" t="s">
        <v>99</v>
      </c>
    </row>
    <row r="9" spans="1:68" s="1" customFormat="1" ht="16.5" customHeight="1" thickBot="1" x14ac:dyDescent="0.2">
      <c r="A9" s="165" t="s">
        <v>16</v>
      </c>
      <c r="B9" s="159"/>
      <c r="F9" s="165" t="s">
        <v>17</v>
      </c>
      <c r="G9" s="159"/>
      <c r="H9" s="159"/>
      <c r="I9" s="159"/>
      <c r="J9" s="159"/>
      <c r="N9" s="11"/>
      <c r="O9" s="11"/>
      <c r="P9" s="11"/>
      <c r="V9" s="3"/>
    </row>
    <row r="10" spans="1:68" s="1" customFormat="1" ht="13.5" customHeight="1" x14ac:dyDescent="0.15">
      <c r="A10" s="268" t="s">
        <v>55</v>
      </c>
      <c r="B10" s="269"/>
      <c r="C10" s="132" t="s">
        <v>56</v>
      </c>
      <c r="D10" s="68" t="s">
        <v>57</v>
      </c>
      <c r="E10" s="51"/>
      <c r="F10" s="270" t="s">
        <v>27</v>
      </c>
      <c r="G10" s="271"/>
      <c r="H10" s="60" t="s">
        <v>59</v>
      </c>
      <c r="I10" s="276"/>
      <c r="J10" s="276"/>
      <c r="K10" s="58" t="s">
        <v>58</v>
      </c>
      <c r="L10" s="58"/>
      <c r="M10" s="58"/>
      <c r="N10" s="58"/>
      <c r="O10" s="58"/>
      <c r="P10" s="58"/>
      <c r="Q10" s="58"/>
      <c r="R10" s="59"/>
      <c r="S10" s="90"/>
      <c r="T10" s="90"/>
      <c r="V10" s="1" t="s">
        <v>68</v>
      </c>
      <c r="W10" s="1" t="s">
        <v>70</v>
      </c>
      <c r="X10" s="1" t="s">
        <v>69</v>
      </c>
      <c r="Y10" s="1" t="s">
        <v>71</v>
      </c>
    </row>
    <row r="11" spans="1:68" s="1" customFormat="1" ht="15" customHeight="1" x14ac:dyDescent="0.15">
      <c r="A11" s="277">
        <v>20</v>
      </c>
      <c r="B11" s="279"/>
      <c r="C11" s="281"/>
      <c r="D11" s="283"/>
      <c r="E11" s="51"/>
      <c r="F11" s="272"/>
      <c r="G11" s="273"/>
      <c r="H11" s="285"/>
      <c r="I11" s="286"/>
      <c r="J11" s="286"/>
      <c r="K11" s="286"/>
      <c r="L11" s="286"/>
      <c r="M11" s="286"/>
      <c r="N11" s="286"/>
      <c r="O11" s="286"/>
      <c r="P11" s="286"/>
      <c r="Q11" s="286"/>
      <c r="R11" s="287"/>
      <c r="S11" s="89"/>
      <c r="T11" s="89"/>
      <c r="V11" s="3"/>
      <c r="AH11" s="15"/>
    </row>
    <row r="12" spans="1:68" s="1" customFormat="1" ht="8.25" customHeight="1" thickBot="1" x14ac:dyDescent="0.2">
      <c r="A12" s="278"/>
      <c r="B12" s="280"/>
      <c r="C12" s="282"/>
      <c r="D12" s="284"/>
      <c r="F12" s="272"/>
      <c r="G12" s="273"/>
      <c r="H12" s="288"/>
      <c r="I12" s="289"/>
      <c r="J12" s="289"/>
      <c r="K12" s="289"/>
      <c r="L12" s="289"/>
      <c r="M12" s="289"/>
      <c r="N12" s="289"/>
      <c r="O12" s="289"/>
      <c r="P12" s="289"/>
      <c r="Q12" s="289"/>
      <c r="R12" s="290"/>
      <c r="S12" s="91"/>
      <c r="T12" s="91"/>
      <c r="AH12" s="15"/>
    </row>
    <row r="13" spans="1:68" s="1" customFormat="1" ht="8.25" customHeight="1" x14ac:dyDescent="0.15">
      <c r="A13" s="45"/>
      <c r="B13" s="45"/>
      <c r="C13" s="45"/>
      <c r="D13" s="45"/>
      <c r="F13" s="274"/>
      <c r="G13" s="275"/>
      <c r="H13" s="291"/>
      <c r="I13" s="292"/>
      <c r="J13" s="292"/>
      <c r="K13" s="292"/>
      <c r="L13" s="292"/>
      <c r="M13" s="292"/>
      <c r="N13" s="292"/>
      <c r="O13" s="292"/>
      <c r="P13" s="292"/>
      <c r="Q13" s="292"/>
      <c r="R13" s="293"/>
      <c r="S13" s="91"/>
      <c r="T13" s="91"/>
      <c r="X13" s="3"/>
      <c r="AH13" s="15"/>
    </row>
    <row r="14" spans="1:68" s="1" customFormat="1" ht="13.5" customHeight="1" thickBot="1" x14ac:dyDescent="0.2">
      <c r="A14" s="165" t="s">
        <v>18</v>
      </c>
      <c r="B14" s="160"/>
      <c r="C14" s="160"/>
      <c r="D14" s="160"/>
      <c r="F14" s="203" t="s">
        <v>0</v>
      </c>
      <c r="G14" s="204"/>
      <c r="H14" s="207"/>
      <c r="I14" s="225"/>
      <c r="J14" s="225"/>
      <c r="K14" s="225"/>
      <c r="L14" s="225"/>
      <c r="M14" s="208"/>
      <c r="N14" s="257" t="s">
        <v>5</v>
      </c>
      <c r="O14" s="225"/>
      <c r="P14" s="225"/>
      <c r="Q14" s="225"/>
      <c r="R14" s="259"/>
      <c r="S14" s="92"/>
      <c r="T14" s="92"/>
      <c r="AH14" s="15"/>
    </row>
    <row r="15" spans="1:68" s="1" customFormat="1" ht="13.5" customHeight="1" x14ac:dyDescent="0.15">
      <c r="A15" s="195" t="s">
        <v>3</v>
      </c>
      <c r="B15" s="196"/>
      <c r="C15" s="196"/>
      <c r="D15" s="40" t="s">
        <v>4</v>
      </c>
      <c r="F15" s="223"/>
      <c r="G15" s="224"/>
      <c r="H15" s="226"/>
      <c r="I15" s="227"/>
      <c r="J15" s="227"/>
      <c r="K15" s="227"/>
      <c r="L15" s="227"/>
      <c r="M15" s="228"/>
      <c r="N15" s="258"/>
      <c r="O15" s="227"/>
      <c r="P15" s="227"/>
      <c r="Q15" s="227"/>
      <c r="R15" s="260"/>
      <c r="S15" s="92"/>
      <c r="T15" s="92"/>
      <c r="X15" s="3"/>
      <c r="AH15" s="15"/>
    </row>
    <row r="16" spans="1:68" s="1" customFormat="1" ht="10.5" customHeight="1" x14ac:dyDescent="0.15">
      <c r="A16" s="197"/>
      <c r="B16" s="198"/>
      <c r="C16" s="198"/>
      <c r="D16" s="201"/>
      <c r="F16" s="203" t="s">
        <v>1</v>
      </c>
      <c r="G16" s="204"/>
      <c r="H16" s="207"/>
      <c r="I16" s="208"/>
      <c r="J16" s="211" t="s">
        <v>2</v>
      </c>
      <c r="K16" s="371"/>
      <c r="L16" s="225"/>
      <c r="M16" s="208"/>
      <c r="N16" s="211" t="s">
        <v>24</v>
      </c>
      <c r="O16" s="371"/>
      <c r="P16" s="225"/>
      <c r="Q16" s="225"/>
      <c r="R16" s="225"/>
      <c r="S16" s="92"/>
      <c r="T16" s="92"/>
      <c r="X16" s="3"/>
      <c r="AH16" s="15"/>
    </row>
    <row r="17" spans="1:34" s="1" customFormat="1" ht="12.75" customHeight="1" thickBot="1" x14ac:dyDescent="0.2">
      <c r="A17" s="199"/>
      <c r="B17" s="200"/>
      <c r="C17" s="200"/>
      <c r="D17" s="202"/>
      <c r="F17" s="205"/>
      <c r="G17" s="206"/>
      <c r="H17" s="209"/>
      <c r="I17" s="210"/>
      <c r="J17" s="212"/>
      <c r="K17" s="372"/>
      <c r="L17" s="373"/>
      <c r="M17" s="210"/>
      <c r="N17" s="212"/>
      <c r="O17" s="372"/>
      <c r="P17" s="373"/>
      <c r="Q17" s="373"/>
      <c r="R17" s="373"/>
      <c r="S17" s="92"/>
      <c r="T17" s="92"/>
      <c r="X17" s="3"/>
      <c r="AH17" s="15"/>
    </row>
    <row r="18" spans="1:34" s="1" customFormat="1" ht="5.25" customHeight="1" x14ac:dyDescent="0.15">
      <c r="AH18" s="15"/>
    </row>
    <row r="19" spans="1:34" s="1" customFormat="1" ht="15" customHeight="1" thickBot="1" x14ac:dyDescent="0.2">
      <c r="A19" s="166" t="s">
        <v>114</v>
      </c>
      <c r="B19" s="159"/>
      <c r="C19" s="159"/>
      <c r="D19" s="159"/>
      <c r="E19" s="159"/>
      <c r="F19" s="159"/>
      <c r="G19" s="159"/>
      <c r="H19" s="159"/>
      <c r="I19" s="159"/>
      <c r="J19" s="159"/>
      <c r="K19" s="159"/>
      <c r="U19" s="61"/>
      <c r="V19" s="61"/>
      <c r="W19" s="61"/>
      <c r="AH19" s="15"/>
    </row>
    <row r="20" spans="1:34" s="1" customFormat="1" ht="11.25" customHeight="1" x14ac:dyDescent="0.15">
      <c r="A20" s="295" t="s">
        <v>29</v>
      </c>
      <c r="B20" s="296"/>
      <c r="C20" s="297"/>
      <c r="D20" s="298"/>
      <c r="E20" s="299"/>
      <c r="F20" s="300" t="s">
        <v>107</v>
      </c>
      <c r="G20" s="301"/>
      <c r="H20" s="304"/>
      <c r="I20" s="304"/>
      <c r="J20" s="305"/>
      <c r="K20" s="306" t="s">
        <v>83</v>
      </c>
      <c r="L20" s="307"/>
      <c r="M20" s="308"/>
      <c r="N20" s="309"/>
      <c r="O20" s="310"/>
      <c r="P20" s="65"/>
      <c r="Q20" s="128"/>
      <c r="R20" s="65"/>
      <c r="S20" s="65"/>
      <c r="T20" s="65"/>
      <c r="U20" s="61"/>
      <c r="V20" s="61"/>
      <c r="W20" s="61"/>
      <c r="AH20" s="15"/>
    </row>
    <row r="21" spans="1:34" s="1" customFormat="1" ht="11.25" customHeight="1" x14ac:dyDescent="0.15">
      <c r="A21" s="232"/>
      <c r="B21" s="233"/>
      <c r="C21" s="234"/>
      <c r="D21" s="237"/>
      <c r="E21" s="238"/>
      <c r="F21" s="302"/>
      <c r="G21" s="303"/>
      <c r="H21" s="243"/>
      <c r="I21" s="243"/>
      <c r="J21" s="244"/>
      <c r="K21" s="239"/>
      <c r="L21" s="240"/>
      <c r="M21" s="311"/>
      <c r="N21" s="312"/>
      <c r="O21" s="313"/>
      <c r="P21" s="65"/>
      <c r="Q21" s="129"/>
      <c r="R21" s="65"/>
      <c r="S21" s="65"/>
      <c r="T21" s="65"/>
      <c r="U21" s="61"/>
      <c r="V21" s="61"/>
      <c r="W21" s="66"/>
      <c r="AH21" s="15"/>
    </row>
    <row r="22" spans="1:34" s="1" customFormat="1" ht="11.25" customHeight="1" x14ac:dyDescent="0.15">
      <c r="A22" s="229" t="s">
        <v>103</v>
      </c>
      <c r="B22" s="230"/>
      <c r="C22" s="231"/>
      <c r="D22" s="235"/>
      <c r="E22" s="236"/>
      <c r="F22" s="239" t="s">
        <v>108</v>
      </c>
      <c r="G22" s="240"/>
      <c r="H22" s="243"/>
      <c r="I22" s="243"/>
      <c r="J22" s="244"/>
      <c r="K22" s="247" t="s">
        <v>117</v>
      </c>
      <c r="L22" s="248"/>
      <c r="M22" s="251"/>
      <c r="N22" s="252"/>
      <c r="O22" s="253"/>
      <c r="P22" s="65"/>
      <c r="Q22" s="129"/>
      <c r="R22" s="65"/>
      <c r="S22" s="65"/>
      <c r="T22" s="65"/>
      <c r="U22" s="61"/>
      <c r="V22" s="61"/>
      <c r="W22" s="66"/>
      <c r="AH22" s="15"/>
    </row>
    <row r="23" spans="1:34" s="1" customFormat="1" ht="11.25" customHeight="1" thickBot="1" x14ac:dyDescent="0.2">
      <c r="A23" s="232"/>
      <c r="B23" s="233"/>
      <c r="C23" s="234"/>
      <c r="D23" s="237"/>
      <c r="E23" s="238"/>
      <c r="F23" s="241"/>
      <c r="G23" s="242"/>
      <c r="H23" s="245"/>
      <c r="I23" s="245"/>
      <c r="J23" s="246"/>
      <c r="K23" s="249"/>
      <c r="L23" s="250"/>
      <c r="M23" s="254"/>
      <c r="N23" s="255"/>
      <c r="O23" s="256"/>
      <c r="P23" s="65"/>
      <c r="Q23" s="129"/>
      <c r="R23" s="65"/>
      <c r="S23" s="65"/>
      <c r="T23" s="65"/>
      <c r="W23" s="1" t="s">
        <v>62</v>
      </c>
      <c r="Y23" s="1" t="s">
        <v>63</v>
      </c>
      <c r="AH23" s="15"/>
    </row>
    <row r="24" spans="1:34" s="1" customFormat="1" ht="11.25" customHeight="1" x14ac:dyDescent="0.15">
      <c r="A24" s="213" t="s">
        <v>116</v>
      </c>
      <c r="B24" s="214"/>
      <c r="C24" s="215"/>
      <c r="D24" s="219"/>
      <c r="E24" s="220"/>
      <c r="F24" s="343" t="s">
        <v>106</v>
      </c>
      <c r="G24" s="344"/>
      <c r="H24" s="347"/>
      <c r="I24" s="347"/>
      <c r="J24" s="348"/>
      <c r="K24" s="153"/>
      <c r="L24" s="130"/>
      <c r="M24" s="130"/>
      <c r="N24" s="130"/>
      <c r="O24" s="130"/>
      <c r="P24" s="130"/>
      <c r="Q24" s="126"/>
      <c r="R24" s="152"/>
      <c r="S24" s="133"/>
      <c r="T24" s="133"/>
      <c r="W24" s="11" t="str">
        <f>LEFT($A$6,4)</f>
        <v>2026</v>
      </c>
      <c r="Y24" s="1" t="str">
        <f>(W24+1)&amp;W25</f>
        <v>2027/4/1</v>
      </c>
      <c r="AH24" s="15"/>
    </row>
    <row r="25" spans="1:34" s="1" customFormat="1" ht="12" customHeight="1" thickBot="1" x14ac:dyDescent="0.2">
      <c r="A25" s="216"/>
      <c r="B25" s="217"/>
      <c r="C25" s="218"/>
      <c r="D25" s="221"/>
      <c r="E25" s="222"/>
      <c r="F25" s="345"/>
      <c r="G25" s="346"/>
      <c r="H25" s="349"/>
      <c r="I25" s="349"/>
      <c r="J25" s="350"/>
      <c r="K25" s="153"/>
      <c r="L25" s="130"/>
      <c r="M25" s="130"/>
      <c r="N25" s="130"/>
      <c r="O25" s="130"/>
      <c r="P25" s="130"/>
      <c r="Q25" s="127"/>
      <c r="R25" s="152"/>
      <c r="S25" s="133"/>
      <c r="T25" s="133"/>
      <c r="W25" s="1" t="s">
        <v>64</v>
      </c>
      <c r="AH25" s="15"/>
    </row>
    <row r="26" spans="1:34" s="1" customFormat="1" ht="14.25" customHeight="1" x14ac:dyDescent="0.15">
      <c r="A26" s="47"/>
      <c r="B26" s="47"/>
      <c r="C26" s="47"/>
      <c r="D26" s="46"/>
      <c r="E26" s="46"/>
      <c r="F26" s="61"/>
      <c r="G26" s="61"/>
      <c r="H26" s="61"/>
      <c r="I26" s="61"/>
      <c r="J26" s="61"/>
      <c r="K26" s="61"/>
      <c r="L26" s="61"/>
      <c r="M26" s="61"/>
      <c r="N26" s="61"/>
      <c r="O26" s="61"/>
      <c r="P26" s="61"/>
      <c r="Q26" s="61"/>
      <c r="R26" s="152"/>
      <c r="S26" s="133"/>
      <c r="T26" s="133"/>
      <c r="AH26" s="15"/>
    </row>
    <row r="27" spans="1:34" s="1" customFormat="1" ht="18.75" customHeight="1" thickBot="1" x14ac:dyDescent="0.2">
      <c r="A27" s="165" t="s">
        <v>112</v>
      </c>
      <c r="B27" s="12"/>
      <c r="C27" s="12"/>
      <c r="D27" s="12"/>
      <c r="E27" s="169" t="s">
        <v>113</v>
      </c>
      <c r="F27" s="162"/>
      <c r="G27" s="162"/>
      <c r="H27" s="162"/>
      <c r="I27" s="162"/>
      <c r="J27" s="163"/>
      <c r="K27" s="164"/>
      <c r="L27" s="161"/>
      <c r="M27" s="4"/>
      <c r="O27" s="13"/>
      <c r="P27" s="13"/>
      <c r="R27" s="13"/>
      <c r="S27" s="13"/>
      <c r="T27" s="13"/>
      <c r="AH27" s="15"/>
    </row>
    <row r="28" spans="1:34" s="1" customFormat="1" ht="18.75" customHeight="1" thickBot="1" x14ac:dyDescent="0.2">
      <c r="A28" s="314" t="s">
        <v>79</v>
      </c>
      <c r="B28" s="315"/>
      <c r="C28" s="316"/>
      <c r="D28" s="317"/>
      <c r="E28" s="317"/>
      <c r="F28" s="317"/>
      <c r="G28" s="317"/>
      <c r="H28" s="317"/>
      <c r="I28" s="317"/>
      <c r="J28" s="317"/>
      <c r="K28" s="317"/>
      <c r="L28" s="170"/>
      <c r="M28" s="65"/>
      <c r="N28" s="65"/>
      <c r="O28" s="105"/>
      <c r="Q28" s="103"/>
      <c r="S28" s="93"/>
      <c r="T28" s="93"/>
      <c r="AH28" s="15"/>
    </row>
    <row r="29" spans="1:34" s="1" customFormat="1" ht="12" customHeight="1" thickBot="1" x14ac:dyDescent="0.2">
      <c r="A29" s="2"/>
      <c r="B29" s="2"/>
      <c r="C29" s="2"/>
      <c r="D29" s="2"/>
      <c r="E29" s="2"/>
      <c r="F29" s="2"/>
      <c r="G29" s="2"/>
      <c r="H29" s="2"/>
      <c r="I29" s="2"/>
      <c r="J29" s="2"/>
      <c r="K29" s="2"/>
      <c r="L29" s="2"/>
      <c r="M29" s="2"/>
      <c r="N29" s="65"/>
      <c r="O29" s="105"/>
      <c r="Q29" s="103"/>
      <c r="S29" s="93"/>
      <c r="T29" s="93"/>
      <c r="AH29" s="15"/>
    </row>
    <row r="30" spans="1:34" s="1" customFormat="1" ht="24" customHeight="1" x14ac:dyDescent="0.15">
      <c r="A30" s="167" t="s">
        <v>104</v>
      </c>
      <c r="B30" s="2"/>
      <c r="C30" s="2"/>
      <c r="D30" s="2"/>
      <c r="E30" s="140"/>
      <c r="F30" s="363"/>
      <c r="G30" s="364"/>
      <c r="H30" s="364"/>
      <c r="I30" s="364"/>
      <c r="J30" s="364"/>
      <c r="K30" s="364"/>
      <c r="L30" s="364"/>
      <c r="M30" s="365"/>
      <c r="N30" s="14"/>
      <c r="O30" s="14"/>
      <c r="P30" s="14"/>
      <c r="Q30" s="65"/>
      <c r="S30" s="93"/>
      <c r="T30" s="93"/>
      <c r="AH30" s="15"/>
    </row>
    <row r="31" spans="1:34" s="1" customFormat="1" ht="24" customHeight="1" thickBot="1" x14ac:dyDescent="0.2">
      <c r="A31" s="167" t="s">
        <v>105</v>
      </c>
      <c r="B31" s="2"/>
      <c r="C31" s="2"/>
      <c r="D31" s="2"/>
      <c r="E31" s="140"/>
      <c r="F31" s="366"/>
      <c r="G31" s="367"/>
      <c r="H31" s="367"/>
      <c r="I31" s="367"/>
      <c r="J31" s="367"/>
      <c r="K31" s="367"/>
      <c r="L31" s="367"/>
      <c r="M31" s="368"/>
      <c r="N31" s="14"/>
      <c r="O31" s="14"/>
      <c r="P31" s="14"/>
      <c r="Q31" s="65"/>
      <c r="R31" s="65"/>
      <c r="S31" s="93"/>
      <c r="T31" s="93"/>
      <c r="AH31" s="15"/>
    </row>
    <row r="32" spans="1:34" ht="16.5" customHeight="1" x14ac:dyDescent="0.15">
      <c r="A32" s="168" t="s">
        <v>19</v>
      </c>
      <c r="D32" s="369" t="s">
        <v>118</v>
      </c>
      <c r="E32" s="369"/>
      <c r="F32" s="369"/>
      <c r="G32" s="369"/>
      <c r="H32" s="369"/>
      <c r="I32" s="369"/>
      <c r="J32" s="369"/>
      <c r="K32" s="369"/>
      <c r="L32" s="369"/>
      <c r="M32" s="369"/>
      <c r="N32" s="369"/>
      <c r="O32" s="369"/>
      <c r="P32" s="369"/>
      <c r="Q32" s="369"/>
      <c r="R32" s="369"/>
    </row>
    <row r="33" spans="1:36" ht="22.5" customHeight="1" thickBot="1" x14ac:dyDescent="0.2">
      <c r="A33" s="158"/>
      <c r="B33" s="14"/>
      <c r="C33" s="14"/>
      <c r="D33" s="370"/>
      <c r="E33" s="370"/>
      <c r="F33" s="370"/>
      <c r="G33" s="370"/>
      <c r="H33" s="370"/>
      <c r="I33" s="370"/>
      <c r="J33" s="370"/>
      <c r="K33" s="370"/>
      <c r="L33" s="370"/>
      <c r="M33" s="370"/>
      <c r="N33" s="370"/>
      <c r="O33" s="370"/>
      <c r="P33" s="370"/>
      <c r="Q33" s="370"/>
      <c r="R33" s="370"/>
      <c r="S33" s="1"/>
      <c r="T33" s="1"/>
    </row>
    <row r="34" spans="1:36" ht="33.75" customHeight="1" x14ac:dyDescent="0.15">
      <c r="A34" s="318"/>
      <c r="B34" s="321" t="s">
        <v>14</v>
      </c>
      <c r="C34" s="324" t="s">
        <v>7</v>
      </c>
      <c r="D34" s="327" t="s">
        <v>13</v>
      </c>
      <c r="E34" s="330" t="s">
        <v>8</v>
      </c>
      <c r="F34" s="333" t="s">
        <v>9</v>
      </c>
      <c r="G34" s="336" t="s">
        <v>54</v>
      </c>
      <c r="H34" s="339" t="s">
        <v>10</v>
      </c>
      <c r="I34" s="340" t="s">
        <v>100</v>
      </c>
      <c r="J34" s="374" t="s">
        <v>115</v>
      </c>
      <c r="K34" s="375"/>
      <c r="L34" s="376"/>
      <c r="M34" s="336" t="s">
        <v>31</v>
      </c>
      <c r="N34" s="353" t="s">
        <v>11</v>
      </c>
      <c r="O34" s="339" t="s">
        <v>12</v>
      </c>
      <c r="P34" s="356"/>
      <c r="Q34" s="356"/>
      <c r="R34" s="122" t="s">
        <v>78</v>
      </c>
      <c r="S34" s="94"/>
      <c r="T34" s="94"/>
      <c r="U34" s="188" t="str">
        <f>Y24</f>
        <v>2027/4/1</v>
      </c>
      <c r="V34" s="189"/>
      <c r="W34" s="189"/>
      <c r="X34" s="189"/>
      <c r="Y34" s="190" t="s">
        <v>101</v>
      </c>
      <c r="Z34" s="191"/>
      <c r="AA34" s="191"/>
      <c r="AB34" s="191"/>
      <c r="AC34" s="191"/>
      <c r="AD34" s="191"/>
      <c r="AE34" s="191"/>
      <c r="AF34" s="26"/>
      <c r="AH34" s="181"/>
      <c r="AI34" s="183" t="s">
        <v>37</v>
      </c>
      <c r="AJ34" s="183" t="s">
        <v>37</v>
      </c>
    </row>
    <row r="35" spans="1:36" ht="24.75" customHeight="1" x14ac:dyDescent="0.15">
      <c r="A35" s="319"/>
      <c r="B35" s="322"/>
      <c r="C35" s="325"/>
      <c r="D35" s="328"/>
      <c r="E35" s="331"/>
      <c r="F35" s="334"/>
      <c r="G35" s="337"/>
      <c r="H35" s="337"/>
      <c r="I35" s="341"/>
      <c r="J35" s="377" t="s">
        <v>119</v>
      </c>
      <c r="K35" s="378"/>
      <c r="L35" s="379"/>
      <c r="M35" s="351"/>
      <c r="N35" s="354"/>
      <c r="O35" s="337"/>
      <c r="P35" s="357"/>
      <c r="Q35" s="357"/>
      <c r="R35" s="184" t="s">
        <v>120</v>
      </c>
      <c r="S35" s="174"/>
      <c r="T35" s="174"/>
      <c r="U35" s="188"/>
      <c r="V35" s="189"/>
      <c r="W35" s="189"/>
      <c r="X35" s="189"/>
      <c r="Y35" s="190"/>
      <c r="Z35" s="191"/>
      <c r="AA35" s="191"/>
      <c r="AB35" s="191"/>
      <c r="AC35" s="191"/>
      <c r="AD35" s="191"/>
      <c r="AE35" s="191"/>
      <c r="AF35" s="26"/>
      <c r="AH35" s="181"/>
      <c r="AI35" s="183"/>
      <c r="AJ35" s="183"/>
    </row>
    <row r="36" spans="1:36" ht="33.75" customHeight="1" thickBot="1" x14ac:dyDescent="0.2">
      <c r="A36" s="320"/>
      <c r="B36" s="323"/>
      <c r="C36" s="326"/>
      <c r="D36" s="329"/>
      <c r="E36" s="332"/>
      <c r="F36" s="335"/>
      <c r="G36" s="338"/>
      <c r="H36" s="338"/>
      <c r="I36" s="342"/>
      <c r="J36" s="125" t="s">
        <v>25</v>
      </c>
      <c r="K36" s="359" t="s">
        <v>26</v>
      </c>
      <c r="L36" s="360"/>
      <c r="M36" s="352"/>
      <c r="N36" s="355"/>
      <c r="O36" s="338"/>
      <c r="P36" s="358"/>
      <c r="Q36" s="358"/>
      <c r="R36" s="185"/>
      <c r="S36" s="174"/>
      <c r="T36" s="174"/>
      <c r="U36" s="186" t="s">
        <v>22</v>
      </c>
      <c r="V36" s="187"/>
      <c r="W36" s="187"/>
      <c r="X36" s="187"/>
      <c r="Y36" s="16">
        <v>40</v>
      </c>
      <c r="Z36" s="16">
        <v>45</v>
      </c>
      <c r="AA36" s="16">
        <v>50</v>
      </c>
      <c r="AB36" s="16">
        <v>55</v>
      </c>
      <c r="AC36" s="16">
        <v>60</v>
      </c>
      <c r="AD36" s="16">
        <v>65</v>
      </c>
      <c r="AE36" s="22">
        <v>70</v>
      </c>
      <c r="AF36" s="24"/>
      <c r="AH36" s="182"/>
      <c r="AI36" s="27" t="s">
        <v>32</v>
      </c>
      <c r="AJ36" s="27" t="s">
        <v>33</v>
      </c>
    </row>
    <row r="37" spans="1:36" ht="33.75" customHeight="1" x14ac:dyDescent="0.15">
      <c r="A37" s="17"/>
      <c r="B37" s="141" t="s">
        <v>65</v>
      </c>
      <c r="C37" s="142">
        <v>123</v>
      </c>
      <c r="D37" s="143" t="s">
        <v>74</v>
      </c>
      <c r="E37" s="144" t="s">
        <v>75</v>
      </c>
      <c r="F37" s="145" t="s">
        <v>66</v>
      </c>
      <c r="G37" s="146">
        <v>27882</v>
      </c>
      <c r="H37" s="147" t="s">
        <v>53</v>
      </c>
      <c r="I37" s="148" t="s">
        <v>88</v>
      </c>
      <c r="J37" s="149" t="s">
        <v>77</v>
      </c>
      <c r="K37" s="361" t="s">
        <v>122</v>
      </c>
      <c r="L37" s="362"/>
      <c r="M37" s="150" t="s">
        <v>73</v>
      </c>
      <c r="N37" s="151" t="s">
        <v>81</v>
      </c>
      <c r="O37" s="192" t="s">
        <v>97</v>
      </c>
      <c r="P37" s="193"/>
      <c r="Q37" s="194"/>
      <c r="R37" s="154" t="s">
        <v>121</v>
      </c>
      <c r="S37" s="155"/>
      <c r="T37" s="18"/>
      <c r="U37" s="19">
        <f t="shared" ref="U37:U68" si="0">IF(G37="","",DATEDIF(G37,$U$34,"Y"))</f>
        <v>50</v>
      </c>
      <c r="V37" s="29"/>
      <c r="W37" s="19"/>
      <c r="X37" s="20" t="str">
        <f t="shared" ref="X37:X68" si="1">IF(AND(U37=40,B37="協会けんぽ(本人)"),"〇","")</f>
        <v/>
      </c>
      <c r="Y37" s="20" t="str">
        <f t="shared" ref="Y37:Y68" si="2">IF(AND($U37=45,$B37="協会けんぽ(本人)"),"〇","")</f>
        <v/>
      </c>
      <c r="Z37" s="20" t="str">
        <f t="shared" ref="Z37:Z68" si="3">IF(AND($U37=50,$B37="協会けんぽ(本人)"),"〇","")</f>
        <v>〇</v>
      </c>
      <c r="AA37" s="20" t="str">
        <f t="shared" ref="AA37:AA68" si="4">IF(AND($U37=55,$B37="協会けんぽ(本人)"),"〇","")</f>
        <v/>
      </c>
      <c r="AB37" s="20" t="str">
        <f t="shared" ref="AB37:AB68" si="5">IF(AND($U37=60,$B37="協会けんぽ(本人)"),"〇","")</f>
        <v/>
      </c>
      <c r="AC37" s="20" t="str">
        <f t="shared" ref="AC37:AC68" si="6">IF(AND($U37=65,$B37="協会けんぽ(本人)"),"〇","")</f>
        <v/>
      </c>
      <c r="AD37" s="23" t="str">
        <f t="shared" ref="AD37:AD68" si="7">IF(AND($U37=70,$B37="協会けんぽ(本人)"),"〇","")</f>
        <v/>
      </c>
      <c r="AE37" s="25" t="str">
        <f>IFERROR(IF(OR(X37="〇",Y37="〇",Z37="〇",AA37="〇",AB37="〇",AC37="〇",AD37="〇"),"対象",""),"")</f>
        <v>対象</v>
      </c>
      <c r="AF37" s="33" t="str">
        <f>IF(AE37="対象","〇","")</f>
        <v>〇</v>
      </c>
      <c r="AG37" s="31" t="str">
        <f>IFERROR(IF(ISEVEN(U37)=TRUE,"偶数",""),"")</f>
        <v>偶数</v>
      </c>
      <c r="AH37" s="28" t="str">
        <f t="shared" ref="AH37:AH68" si="8">IFERROR((IF(AND(F37="女",$AG37="偶数",$B37="協会けんぽ(本人)",U37&gt;=40),"乳","")),"")</f>
        <v>乳</v>
      </c>
      <c r="AI37" s="28" t="str">
        <f t="shared" ref="AI37:AI68" si="9">IF(AND(F37="女",$AG37="偶数",$B37="協会けんぽ(本人)"),"子","")</f>
        <v>子</v>
      </c>
      <c r="AJ37" s="33" t="str">
        <f t="shared" ref="AJ37:AJ68" si="10">IF(AND(AH37="乳",H37="一般健診"),"〇","")</f>
        <v>〇</v>
      </c>
    </row>
    <row r="38" spans="1:36" ht="33.75" customHeight="1" x14ac:dyDescent="0.15">
      <c r="A38" s="21">
        <v>1</v>
      </c>
      <c r="B38" s="52"/>
      <c r="C38" s="53"/>
      <c r="D38" s="118"/>
      <c r="E38" s="102"/>
      <c r="F38" s="5"/>
      <c r="G38" s="80"/>
      <c r="H38" s="100"/>
      <c r="I38" s="99"/>
      <c r="J38" s="448"/>
      <c r="K38" s="444"/>
      <c r="L38" s="445"/>
      <c r="M38" s="98"/>
      <c r="N38" s="62"/>
      <c r="O38" s="178"/>
      <c r="P38" s="179"/>
      <c r="Q38" s="180"/>
      <c r="R38" s="156"/>
      <c r="S38" s="155"/>
      <c r="T38" s="18"/>
      <c r="U38" s="19" t="str">
        <f t="shared" si="0"/>
        <v/>
      </c>
      <c r="V38" s="29"/>
      <c r="W38" s="19"/>
      <c r="X38" s="20" t="str">
        <f t="shared" si="1"/>
        <v/>
      </c>
      <c r="Y38" s="20" t="str">
        <f t="shared" si="2"/>
        <v/>
      </c>
      <c r="Z38" s="20" t="str">
        <f t="shared" si="3"/>
        <v/>
      </c>
      <c r="AA38" s="20" t="str">
        <f t="shared" si="4"/>
        <v/>
      </c>
      <c r="AB38" s="20" t="str">
        <f t="shared" si="5"/>
        <v/>
      </c>
      <c r="AC38" s="20" t="str">
        <f t="shared" si="6"/>
        <v/>
      </c>
      <c r="AD38" s="23" t="str">
        <f t="shared" si="7"/>
        <v/>
      </c>
      <c r="AE38" s="25" t="str">
        <f>IFERROR(IF(OR(X38="〇",Y38="〇",Z38="〇",AA38="〇",AB38="〇",AC38="〇",AD38="〇"),"対象",""),"")</f>
        <v/>
      </c>
      <c r="AF38" s="33" t="str">
        <f>IF(AE38="対象","〇","")</f>
        <v/>
      </c>
      <c r="AG38" s="31" t="str">
        <f>IFERROR(IF(ISEVEN(U38)=TRUE,"偶数",""),"")</f>
        <v/>
      </c>
      <c r="AH38" s="28" t="str">
        <f t="shared" si="8"/>
        <v/>
      </c>
      <c r="AI38" s="28" t="str">
        <f t="shared" si="9"/>
        <v/>
      </c>
      <c r="AJ38" s="33" t="str">
        <f t="shared" si="10"/>
        <v/>
      </c>
    </row>
    <row r="39" spans="1:36" ht="33.75" customHeight="1" x14ac:dyDescent="0.15">
      <c r="A39" s="21">
        <v>2</v>
      </c>
      <c r="B39" s="52"/>
      <c r="C39" s="53"/>
      <c r="D39" s="101"/>
      <c r="E39" s="102"/>
      <c r="F39" s="5"/>
      <c r="G39" s="80"/>
      <c r="H39" s="100"/>
      <c r="I39" s="99"/>
      <c r="J39" s="448"/>
      <c r="K39" s="444"/>
      <c r="L39" s="445"/>
      <c r="M39" s="98"/>
      <c r="N39" s="62"/>
      <c r="O39" s="178"/>
      <c r="P39" s="179"/>
      <c r="Q39" s="180"/>
      <c r="R39" s="156"/>
      <c r="S39" s="155"/>
      <c r="T39" s="18"/>
      <c r="U39" s="19" t="str">
        <f t="shared" si="0"/>
        <v/>
      </c>
      <c r="V39" s="29"/>
      <c r="W39" s="19"/>
      <c r="X39" s="20" t="str">
        <f t="shared" si="1"/>
        <v/>
      </c>
      <c r="Y39" s="20" t="str">
        <f t="shared" si="2"/>
        <v/>
      </c>
      <c r="Z39" s="20" t="str">
        <f t="shared" si="3"/>
        <v/>
      </c>
      <c r="AA39" s="20" t="str">
        <f t="shared" si="4"/>
        <v/>
      </c>
      <c r="AB39" s="20" t="str">
        <f t="shared" si="5"/>
        <v/>
      </c>
      <c r="AC39" s="20" t="str">
        <f t="shared" si="6"/>
        <v/>
      </c>
      <c r="AD39" s="23" t="str">
        <f t="shared" si="7"/>
        <v/>
      </c>
      <c r="AE39" s="25" t="str">
        <f t="shared" ref="AE39:AE102" si="11">IFERROR(IF(OR(X39="〇",Y39="〇",Z39="〇",AA39="〇",AB39="〇",AC39="〇",AD39="〇"),"対象",""),"")</f>
        <v/>
      </c>
      <c r="AF39" s="33" t="str">
        <f t="shared" ref="AF39:AF102" si="12">IF(AE39="対象","〇","")</f>
        <v/>
      </c>
      <c r="AG39" s="31" t="str">
        <f t="shared" ref="AG39:AG102" si="13">IFERROR(IF(ISEVEN(U39)=TRUE,"偶数",""),"")</f>
        <v/>
      </c>
      <c r="AH39" s="28" t="str">
        <f t="shared" si="8"/>
        <v/>
      </c>
      <c r="AI39" s="28" t="str">
        <f t="shared" si="9"/>
        <v/>
      </c>
      <c r="AJ39" s="33" t="str">
        <f t="shared" si="10"/>
        <v/>
      </c>
    </row>
    <row r="40" spans="1:36" ht="33.75" customHeight="1" x14ac:dyDescent="0.15">
      <c r="A40" s="21">
        <v>3</v>
      </c>
      <c r="B40" s="52"/>
      <c r="C40" s="53"/>
      <c r="D40" s="101"/>
      <c r="E40" s="102"/>
      <c r="F40" s="5"/>
      <c r="G40" s="80"/>
      <c r="H40" s="100"/>
      <c r="I40" s="71"/>
      <c r="J40" s="448"/>
      <c r="K40" s="444"/>
      <c r="L40" s="445"/>
      <c r="M40" s="98"/>
      <c r="N40" s="62"/>
      <c r="O40" s="178"/>
      <c r="P40" s="179"/>
      <c r="Q40" s="180"/>
      <c r="R40" s="156"/>
      <c r="S40" s="155"/>
      <c r="T40" s="18"/>
      <c r="U40" s="19" t="str">
        <f t="shared" si="0"/>
        <v/>
      </c>
      <c r="V40" s="29"/>
      <c r="W40" s="19"/>
      <c r="X40" s="20" t="str">
        <f t="shared" si="1"/>
        <v/>
      </c>
      <c r="Y40" s="20" t="str">
        <f t="shared" si="2"/>
        <v/>
      </c>
      <c r="Z40" s="20" t="str">
        <f t="shared" si="3"/>
        <v/>
      </c>
      <c r="AA40" s="20" t="str">
        <f t="shared" si="4"/>
        <v/>
      </c>
      <c r="AB40" s="20" t="str">
        <f t="shared" si="5"/>
        <v/>
      </c>
      <c r="AC40" s="20" t="str">
        <f t="shared" si="6"/>
        <v/>
      </c>
      <c r="AD40" s="23" t="str">
        <f t="shared" si="7"/>
        <v/>
      </c>
      <c r="AE40" s="25" t="str">
        <f t="shared" si="11"/>
        <v/>
      </c>
      <c r="AF40" s="33" t="str">
        <f t="shared" si="12"/>
        <v/>
      </c>
      <c r="AG40" s="31" t="str">
        <f t="shared" si="13"/>
        <v/>
      </c>
      <c r="AH40" s="28" t="str">
        <f t="shared" si="8"/>
        <v/>
      </c>
      <c r="AI40" s="28" t="str">
        <f t="shared" si="9"/>
        <v/>
      </c>
      <c r="AJ40" s="33" t="str">
        <f t="shared" si="10"/>
        <v/>
      </c>
    </row>
    <row r="41" spans="1:36" ht="33.75" customHeight="1" x14ac:dyDescent="0.15">
      <c r="A41" s="21">
        <v>4</v>
      </c>
      <c r="B41" s="52"/>
      <c r="C41" s="53"/>
      <c r="D41" s="101"/>
      <c r="E41" s="102"/>
      <c r="F41" s="5"/>
      <c r="G41" s="80"/>
      <c r="H41" s="100"/>
      <c r="I41" s="71"/>
      <c r="J41" s="448"/>
      <c r="K41" s="444"/>
      <c r="L41" s="445"/>
      <c r="M41" s="98"/>
      <c r="N41" s="62"/>
      <c r="O41" s="178"/>
      <c r="P41" s="179"/>
      <c r="Q41" s="180"/>
      <c r="R41" s="156"/>
      <c r="S41" s="155"/>
      <c r="T41" s="18"/>
      <c r="U41" s="19" t="str">
        <f t="shared" si="0"/>
        <v/>
      </c>
      <c r="V41" s="29"/>
      <c r="W41" s="19"/>
      <c r="X41" s="20" t="str">
        <f t="shared" si="1"/>
        <v/>
      </c>
      <c r="Y41" s="20" t="str">
        <f t="shared" si="2"/>
        <v/>
      </c>
      <c r="Z41" s="20" t="str">
        <f t="shared" si="3"/>
        <v/>
      </c>
      <c r="AA41" s="20" t="str">
        <f t="shared" si="4"/>
        <v/>
      </c>
      <c r="AB41" s="20" t="str">
        <f t="shared" si="5"/>
        <v/>
      </c>
      <c r="AC41" s="20" t="str">
        <f t="shared" si="6"/>
        <v/>
      </c>
      <c r="AD41" s="23" t="str">
        <f t="shared" si="7"/>
        <v/>
      </c>
      <c r="AE41" s="25" t="str">
        <f t="shared" si="11"/>
        <v/>
      </c>
      <c r="AF41" s="33" t="str">
        <f t="shared" si="12"/>
        <v/>
      </c>
      <c r="AG41" s="31" t="str">
        <f t="shared" si="13"/>
        <v/>
      </c>
      <c r="AH41" s="28" t="str">
        <f t="shared" si="8"/>
        <v/>
      </c>
      <c r="AI41" s="28" t="str">
        <f t="shared" si="9"/>
        <v/>
      </c>
      <c r="AJ41" s="33" t="str">
        <f t="shared" si="10"/>
        <v/>
      </c>
    </row>
    <row r="42" spans="1:36" ht="33.75" customHeight="1" x14ac:dyDescent="0.15">
      <c r="A42" s="21">
        <v>5</v>
      </c>
      <c r="B42" s="54"/>
      <c r="C42" s="53"/>
      <c r="D42" s="101"/>
      <c r="E42" s="102"/>
      <c r="F42" s="5"/>
      <c r="G42" s="80"/>
      <c r="H42" s="100"/>
      <c r="I42" s="71"/>
      <c r="J42" s="448"/>
      <c r="K42" s="444"/>
      <c r="L42" s="445"/>
      <c r="M42" s="98"/>
      <c r="N42" s="62"/>
      <c r="O42" s="178"/>
      <c r="P42" s="179"/>
      <c r="Q42" s="180"/>
      <c r="R42" s="156"/>
      <c r="S42" s="155"/>
      <c r="T42" s="18"/>
      <c r="U42" s="19" t="str">
        <f t="shared" si="0"/>
        <v/>
      </c>
      <c r="V42" s="29"/>
      <c r="W42" s="19"/>
      <c r="X42" s="20" t="str">
        <f t="shared" si="1"/>
        <v/>
      </c>
      <c r="Y42" s="20" t="str">
        <f t="shared" si="2"/>
        <v/>
      </c>
      <c r="Z42" s="20" t="str">
        <f t="shared" si="3"/>
        <v/>
      </c>
      <c r="AA42" s="20" t="str">
        <f t="shared" si="4"/>
        <v/>
      </c>
      <c r="AB42" s="20" t="str">
        <f t="shared" si="5"/>
        <v/>
      </c>
      <c r="AC42" s="20" t="str">
        <f t="shared" si="6"/>
        <v/>
      </c>
      <c r="AD42" s="23" t="str">
        <f t="shared" si="7"/>
        <v/>
      </c>
      <c r="AE42" s="25" t="str">
        <f t="shared" si="11"/>
        <v/>
      </c>
      <c r="AF42" s="33" t="str">
        <f t="shared" si="12"/>
        <v/>
      </c>
      <c r="AG42" s="31" t="str">
        <f t="shared" si="13"/>
        <v/>
      </c>
      <c r="AH42" s="28" t="str">
        <f t="shared" si="8"/>
        <v/>
      </c>
      <c r="AI42" s="28" t="str">
        <f t="shared" si="9"/>
        <v/>
      </c>
      <c r="AJ42" s="33" t="str">
        <f t="shared" si="10"/>
        <v/>
      </c>
    </row>
    <row r="43" spans="1:36" ht="33.75" customHeight="1" x14ac:dyDescent="0.15">
      <c r="A43" s="21">
        <v>6</v>
      </c>
      <c r="B43" s="54"/>
      <c r="C43" s="53"/>
      <c r="D43" s="101"/>
      <c r="E43" s="102"/>
      <c r="F43" s="5"/>
      <c r="G43" s="80"/>
      <c r="H43" s="100"/>
      <c r="I43" s="71"/>
      <c r="J43" s="449"/>
      <c r="K43" s="444"/>
      <c r="L43" s="445"/>
      <c r="M43" s="98"/>
      <c r="N43" s="63"/>
      <c r="O43" s="178"/>
      <c r="P43" s="179"/>
      <c r="Q43" s="180"/>
      <c r="R43" s="156"/>
      <c r="S43" s="155"/>
      <c r="T43" s="18"/>
      <c r="U43" s="19" t="str">
        <f t="shared" si="0"/>
        <v/>
      </c>
      <c r="V43" s="29"/>
      <c r="W43" s="19"/>
      <c r="X43" s="20" t="str">
        <f t="shared" si="1"/>
        <v/>
      </c>
      <c r="Y43" s="20" t="str">
        <f t="shared" si="2"/>
        <v/>
      </c>
      <c r="Z43" s="20" t="str">
        <f t="shared" si="3"/>
        <v/>
      </c>
      <c r="AA43" s="20" t="str">
        <f t="shared" si="4"/>
        <v/>
      </c>
      <c r="AB43" s="20" t="str">
        <f t="shared" si="5"/>
        <v/>
      </c>
      <c r="AC43" s="20" t="str">
        <f t="shared" si="6"/>
        <v/>
      </c>
      <c r="AD43" s="23" t="str">
        <f t="shared" si="7"/>
        <v/>
      </c>
      <c r="AE43" s="25" t="str">
        <f t="shared" si="11"/>
        <v/>
      </c>
      <c r="AF43" s="33" t="str">
        <f t="shared" si="12"/>
        <v/>
      </c>
      <c r="AG43" s="31" t="str">
        <f t="shared" si="13"/>
        <v/>
      </c>
      <c r="AH43" s="28" t="str">
        <f t="shared" si="8"/>
        <v/>
      </c>
      <c r="AI43" s="28" t="str">
        <f t="shared" si="9"/>
        <v/>
      </c>
      <c r="AJ43" s="33" t="str">
        <f t="shared" si="10"/>
        <v/>
      </c>
    </row>
    <row r="44" spans="1:36" ht="33.75" customHeight="1" x14ac:dyDescent="0.15">
      <c r="A44" s="21">
        <v>7</v>
      </c>
      <c r="B44" s="54"/>
      <c r="C44" s="53"/>
      <c r="D44" s="71"/>
      <c r="E44" s="73"/>
      <c r="F44" s="5"/>
      <c r="G44" s="81"/>
      <c r="H44" s="100"/>
      <c r="I44" s="71"/>
      <c r="J44" s="448"/>
      <c r="K44" s="444"/>
      <c r="L44" s="445"/>
      <c r="M44" s="98"/>
      <c r="N44" s="62"/>
      <c r="O44" s="178"/>
      <c r="P44" s="179"/>
      <c r="Q44" s="180"/>
      <c r="R44" s="156"/>
      <c r="S44" s="155"/>
      <c r="T44" s="18"/>
      <c r="U44" s="19" t="str">
        <f t="shared" si="0"/>
        <v/>
      </c>
      <c r="V44" s="29"/>
      <c r="W44" s="19"/>
      <c r="X44" s="20" t="str">
        <f t="shared" si="1"/>
        <v/>
      </c>
      <c r="Y44" s="20" t="str">
        <f t="shared" si="2"/>
        <v/>
      </c>
      <c r="Z44" s="20" t="str">
        <f t="shared" si="3"/>
        <v/>
      </c>
      <c r="AA44" s="20" t="str">
        <f t="shared" si="4"/>
        <v/>
      </c>
      <c r="AB44" s="20" t="str">
        <f t="shared" si="5"/>
        <v/>
      </c>
      <c r="AC44" s="20" t="str">
        <f t="shared" si="6"/>
        <v/>
      </c>
      <c r="AD44" s="23" t="str">
        <f t="shared" si="7"/>
        <v/>
      </c>
      <c r="AE44" s="25" t="str">
        <f t="shared" si="11"/>
        <v/>
      </c>
      <c r="AF44" s="33" t="str">
        <f t="shared" si="12"/>
        <v/>
      </c>
      <c r="AG44" s="31" t="str">
        <f t="shared" si="13"/>
        <v/>
      </c>
      <c r="AH44" s="28" t="str">
        <f t="shared" si="8"/>
        <v/>
      </c>
      <c r="AI44" s="28" t="str">
        <f t="shared" si="9"/>
        <v/>
      </c>
      <c r="AJ44" s="33" t="str">
        <f t="shared" si="10"/>
        <v/>
      </c>
    </row>
    <row r="45" spans="1:36" ht="33.75" customHeight="1" x14ac:dyDescent="0.15">
      <c r="A45" s="21">
        <v>8</v>
      </c>
      <c r="B45" s="54"/>
      <c r="C45" s="53"/>
      <c r="D45" s="101"/>
      <c r="E45" s="102"/>
      <c r="F45" s="5"/>
      <c r="G45" s="80"/>
      <c r="H45" s="100"/>
      <c r="I45" s="71"/>
      <c r="J45" s="448"/>
      <c r="K45" s="444"/>
      <c r="L45" s="445"/>
      <c r="M45" s="98"/>
      <c r="N45" s="62"/>
      <c r="O45" s="178"/>
      <c r="P45" s="179"/>
      <c r="Q45" s="180"/>
      <c r="R45" s="156"/>
      <c r="S45" s="155"/>
      <c r="T45" s="18"/>
      <c r="U45" s="19" t="str">
        <f t="shared" si="0"/>
        <v/>
      </c>
      <c r="V45" s="29"/>
      <c r="W45" s="19"/>
      <c r="X45" s="20" t="str">
        <f t="shared" si="1"/>
        <v/>
      </c>
      <c r="Y45" s="20" t="str">
        <f t="shared" si="2"/>
        <v/>
      </c>
      <c r="Z45" s="20" t="str">
        <f t="shared" si="3"/>
        <v/>
      </c>
      <c r="AA45" s="20" t="str">
        <f t="shared" si="4"/>
        <v/>
      </c>
      <c r="AB45" s="20" t="str">
        <f t="shared" si="5"/>
        <v/>
      </c>
      <c r="AC45" s="20" t="str">
        <f t="shared" si="6"/>
        <v/>
      </c>
      <c r="AD45" s="23" t="str">
        <f t="shared" si="7"/>
        <v/>
      </c>
      <c r="AE45" s="25" t="str">
        <f t="shared" si="11"/>
        <v/>
      </c>
      <c r="AF45" s="33" t="str">
        <f t="shared" si="12"/>
        <v/>
      </c>
      <c r="AG45" s="31" t="str">
        <f t="shared" si="13"/>
        <v/>
      </c>
      <c r="AH45" s="28" t="str">
        <f t="shared" si="8"/>
        <v/>
      </c>
      <c r="AI45" s="28" t="str">
        <f t="shared" si="9"/>
        <v/>
      </c>
      <c r="AJ45" s="33" t="str">
        <f t="shared" si="10"/>
        <v/>
      </c>
    </row>
    <row r="46" spans="1:36" ht="33.75" customHeight="1" x14ac:dyDescent="0.15">
      <c r="A46" s="21">
        <v>9</v>
      </c>
      <c r="B46" s="54"/>
      <c r="C46" s="53"/>
      <c r="D46" s="101"/>
      <c r="E46" s="102"/>
      <c r="F46" s="5"/>
      <c r="G46" s="80"/>
      <c r="H46" s="100"/>
      <c r="I46" s="71"/>
      <c r="J46" s="448"/>
      <c r="K46" s="444"/>
      <c r="L46" s="445"/>
      <c r="M46" s="98"/>
      <c r="N46" s="62"/>
      <c r="O46" s="178"/>
      <c r="P46" s="179"/>
      <c r="Q46" s="180"/>
      <c r="R46" s="156"/>
      <c r="S46" s="155"/>
      <c r="T46" s="18"/>
      <c r="U46" s="19" t="str">
        <f t="shared" si="0"/>
        <v/>
      </c>
      <c r="V46" s="29"/>
      <c r="W46" s="19"/>
      <c r="X46" s="20" t="str">
        <f t="shared" si="1"/>
        <v/>
      </c>
      <c r="Y46" s="20" t="str">
        <f t="shared" si="2"/>
        <v/>
      </c>
      <c r="Z46" s="20" t="str">
        <f t="shared" si="3"/>
        <v/>
      </c>
      <c r="AA46" s="20" t="str">
        <f t="shared" si="4"/>
        <v/>
      </c>
      <c r="AB46" s="20" t="str">
        <f t="shared" si="5"/>
        <v/>
      </c>
      <c r="AC46" s="20" t="str">
        <f t="shared" si="6"/>
        <v/>
      </c>
      <c r="AD46" s="23" t="str">
        <f t="shared" si="7"/>
        <v/>
      </c>
      <c r="AE46" s="25" t="str">
        <f t="shared" si="11"/>
        <v/>
      </c>
      <c r="AF46" s="33" t="str">
        <f t="shared" si="12"/>
        <v/>
      </c>
      <c r="AG46" s="31" t="str">
        <f t="shared" si="13"/>
        <v/>
      </c>
      <c r="AH46" s="28" t="str">
        <f t="shared" si="8"/>
        <v/>
      </c>
      <c r="AI46" s="28" t="str">
        <f t="shared" si="9"/>
        <v/>
      </c>
      <c r="AJ46" s="33" t="str">
        <f t="shared" si="10"/>
        <v/>
      </c>
    </row>
    <row r="47" spans="1:36" ht="33.75" customHeight="1" x14ac:dyDescent="0.15">
      <c r="A47" s="21">
        <v>10</v>
      </c>
      <c r="B47" s="54"/>
      <c r="C47" s="53"/>
      <c r="D47" s="101"/>
      <c r="E47" s="102"/>
      <c r="F47" s="5"/>
      <c r="G47" s="80"/>
      <c r="H47" s="100"/>
      <c r="I47" s="71"/>
      <c r="J47" s="448"/>
      <c r="K47" s="444"/>
      <c r="L47" s="445"/>
      <c r="M47" s="98"/>
      <c r="N47" s="62"/>
      <c r="O47" s="178"/>
      <c r="P47" s="179"/>
      <c r="Q47" s="180"/>
      <c r="R47" s="156"/>
      <c r="S47" s="155"/>
      <c r="T47" s="18"/>
      <c r="U47" s="19" t="str">
        <f t="shared" si="0"/>
        <v/>
      </c>
      <c r="V47" s="29"/>
      <c r="W47" s="19"/>
      <c r="X47" s="20" t="str">
        <f t="shared" si="1"/>
        <v/>
      </c>
      <c r="Y47" s="20" t="str">
        <f t="shared" si="2"/>
        <v/>
      </c>
      <c r="Z47" s="20" t="str">
        <f t="shared" si="3"/>
        <v/>
      </c>
      <c r="AA47" s="20" t="str">
        <f t="shared" si="4"/>
        <v/>
      </c>
      <c r="AB47" s="20" t="str">
        <f t="shared" si="5"/>
        <v/>
      </c>
      <c r="AC47" s="20" t="str">
        <f t="shared" si="6"/>
        <v/>
      </c>
      <c r="AD47" s="23" t="str">
        <f t="shared" si="7"/>
        <v/>
      </c>
      <c r="AE47" s="25" t="str">
        <f t="shared" si="11"/>
        <v/>
      </c>
      <c r="AF47" s="33" t="str">
        <f t="shared" si="12"/>
        <v/>
      </c>
      <c r="AG47" s="31" t="str">
        <f t="shared" si="13"/>
        <v/>
      </c>
      <c r="AH47" s="28" t="str">
        <f t="shared" si="8"/>
        <v/>
      </c>
      <c r="AI47" s="28" t="str">
        <f t="shared" si="9"/>
        <v/>
      </c>
      <c r="AJ47" s="33" t="str">
        <f t="shared" si="10"/>
        <v/>
      </c>
    </row>
    <row r="48" spans="1:36" ht="33.75" customHeight="1" x14ac:dyDescent="0.15">
      <c r="A48" s="21">
        <v>11</v>
      </c>
      <c r="B48" s="54"/>
      <c r="C48" s="53"/>
      <c r="D48" s="101"/>
      <c r="E48" s="102"/>
      <c r="F48" s="5"/>
      <c r="G48" s="80"/>
      <c r="H48" s="100"/>
      <c r="I48" s="71"/>
      <c r="J48" s="448"/>
      <c r="K48" s="444"/>
      <c r="L48" s="445"/>
      <c r="M48" s="98"/>
      <c r="N48" s="62"/>
      <c r="O48" s="178"/>
      <c r="P48" s="179"/>
      <c r="Q48" s="180"/>
      <c r="R48" s="156"/>
      <c r="S48" s="155"/>
      <c r="T48" s="18"/>
      <c r="U48" s="19" t="str">
        <f t="shared" si="0"/>
        <v/>
      </c>
      <c r="V48" s="29"/>
      <c r="W48" s="19"/>
      <c r="X48" s="20" t="str">
        <f t="shared" si="1"/>
        <v/>
      </c>
      <c r="Y48" s="20" t="str">
        <f t="shared" si="2"/>
        <v/>
      </c>
      <c r="Z48" s="20" t="str">
        <f t="shared" si="3"/>
        <v/>
      </c>
      <c r="AA48" s="20" t="str">
        <f t="shared" si="4"/>
        <v/>
      </c>
      <c r="AB48" s="20" t="str">
        <f t="shared" si="5"/>
        <v/>
      </c>
      <c r="AC48" s="20" t="str">
        <f t="shared" si="6"/>
        <v/>
      </c>
      <c r="AD48" s="23" t="str">
        <f t="shared" si="7"/>
        <v/>
      </c>
      <c r="AE48" s="25" t="str">
        <f t="shared" si="11"/>
        <v/>
      </c>
      <c r="AF48" s="33" t="str">
        <f t="shared" si="12"/>
        <v/>
      </c>
      <c r="AG48" s="31" t="str">
        <f t="shared" si="13"/>
        <v/>
      </c>
      <c r="AH48" s="28" t="str">
        <f t="shared" si="8"/>
        <v/>
      </c>
      <c r="AI48" s="28" t="str">
        <f t="shared" si="9"/>
        <v/>
      </c>
      <c r="AJ48" s="33" t="str">
        <f t="shared" si="10"/>
        <v/>
      </c>
    </row>
    <row r="49" spans="1:36" ht="33.75" customHeight="1" x14ac:dyDescent="0.15">
      <c r="A49" s="21">
        <v>12</v>
      </c>
      <c r="B49" s="54"/>
      <c r="C49" s="53"/>
      <c r="D49" s="101"/>
      <c r="E49" s="102"/>
      <c r="F49" s="5"/>
      <c r="G49" s="80"/>
      <c r="H49" s="100"/>
      <c r="I49" s="71"/>
      <c r="J49" s="448"/>
      <c r="K49" s="444"/>
      <c r="L49" s="445"/>
      <c r="M49" s="98"/>
      <c r="N49" s="62"/>
      <c r="O49" s="178"/>
      <c r="P49" s="179"/>
      <c r="Q49" s="180"/>
      <c r="R49" s="156"/>
      <c r="S49" s="155"/>
      <c r="T49" s="18"/>
      <c r="U49" s="19" t="str">
        <f t="shared" si="0"/>
        <v/>
      </c>
      <c r="V49" s="29"/>
      <c r="W49" s="19"/>
      <c r="X49" s="20" t="str">
        <f t="shared" si="1"/>
        <v/>
      </c>
      <c r="Y49" s="20" t="str">
        <f t="shared" si="2"/>
        <v/>
      </c>
      <c r="Z49" s="20" t="str">
        <f t="shared" si="3"/>
        <v/>
      </c>
      <c r="AA49" s="20" t="str">
        <f t="shared" si="4"/>
        <v/>
      </c>
      <c r="AB49" s="20" t="str">
        <f t="shared" si="5"/>
        <v/>
      </c>
      <c r="AC49" s="20" t="str">
        <f t="shared" si="6"/>
        <v/>
      </c>
      <c r="AD49" s="23" t="str">
        <f t="shared" si="7"/>
        <v/>
      </c>
      <c r="AE49" s="25" t="str">
        <f t="shared" si="11"/>
        <v/>
      </c>
      <c r="AF49" s="33" t="str">
        <f t="shared" si="12"/>
        <v/>
      </c>
      <c r="AG49" s="31" t="str">
        <f t="shared" si="13"/>
        <v/>
      </c>
      <c r="AH49" s="28" t="str">
        <f t="shared" si="8"/>
        <v/>
      </c>
      <c r="AI49" s="28" t="str">
        <f t="shared" si="9"/>
        <v/>
      </c>
      <c r="AJ49" s="33" t="str">
        <f t="shared" si="10"/>
        <v/>
      </c>
    </row>
    <row r="50" spans="1:36" ht="33.75" customHeight="1" x14ac:dyDescent="0.15">
      <c r="A50" s="21">
        <v>13</v>
      </c>
      <c r="B50" s="54"/>
      <c r="C50" s="53"/>
      <c r="D50" s="101"/>
      <c r="E50" s="102"/>
      <c r="F50" s="5"/>
      <c r="G50" s="80"/>
      <c r="H50" s="100"/>
      <c r="I50" s="71"/>
      <c r="J50" s="448"/>
      <c r="K50" s="444"/>
      <c r="L50" s="445"/>
      <c r="M50" s="98"/>
      <c r="N50" s="62"/>
      <c r="O50" s="178"/>
      <c r="P50" s="179"/>
      <c r="Q50" s="180"/>
      <c r="R50" s="156"/>
      <c r="S50" s="155"/>
      <c r="T50" s="18"/>
      <c r="U50" s="19" t="str">
        <f t="shared" si="0"/>
        <v/>
      </c>
      <c r="V50" s="29"/>
      <c r="W50" s="19"/>
      <c r="X50" s="20" t="str">
        <f t="shared" si="1"/>
        <v/>
      </c>
      <c r="Y50" s="20" t="str">
        <f t="shared" si="2"/>
        <v/>
      </c>
      <c r="Z50" s="20" t="str">
        <f t="shared" si="3"/>
        <v/>
      </c>
      <c r="AA50" s="20" t="str">
        <f t="shared" si="4"/>
        <v/>
      </c>
      <c r="AB50" s="20" t="str">
        <f t="shared" si="5"/>
        <v/>
      </c>
      <c r="AC50" s="20" t="str">
        <f t="shared" si="6"/>
        <v/>
      </c>
      <c r="AD50" s="23" t="str">
        <f t="shared" si="7"/>
        <v/>
      </c>
      <c r="AE50" s="25" t="str">
        <f t="shared" si="11"/>
        <v/>
      </c>
      <c r="AF50" s="33" t="str">
        <f t="shared" si="12"/>
        <v/>
      </c>
      <c r="AG50" s="31" t="str">
        <f t="shared" si="13"/>
        <v/>
      </c>
      <c r="AH50" s="28" t="str">
        <f t="shared" si="8"/>
        <v/>
      </c>
      <c r="AI50" s="28" t="str">
        <f t="shared" si="9"/>
        <v/>
      </c>
      <c r="AJ50" s="33" t="str">
        <f t="shared" si="10"/>
        <v/>
      </c>
    </row>
    <row r="51" spans="1:36" ht="33.75" customHeight="1" x14ac:dyDescent="0.15">
      <c r="A51" s="21">
        <v>14</v>
      </c>
      <c r="B51" s="54"/>
      <c r="C51" s="53"/>
      <c r="D51" s="101"/>
      <c r="E51" s="102"/>
      <c r="F51" s="5"/>
      <c r="G51" s="80"/>
      <c r="H51" s="100"/>
      <c r="I51" s="71"/>
      <c r="J51" s="448"/>
      <c r="K51" s="444"/>
      <c r="L51" s="445"/>
      <c r="M51" s="98"/>
      <c r="N51" s="62"/>
      <c r="O51" s="178"/>
      <c r="P51" s="179"/>
      <c r="Q51" s="180"/>
      <c r="R51" s="156"/>
      <c r="S51" s="155"/>
      <c r="T51" s="18"/>
      <c r="U51" s="19" t="str">
        <f t="shared" si="0"/>
        <v/>
      </c>
      <c r="V51" s="29"/>
      <c r="W51" s="19"/>
      <c r="X51" s="20" t="str">
        <f t="shared" si="1"/>
        <v/>
      </c>
      <c r="Y51" s="20" t="str">
        <f t="shared" si="2"/>
        <v/>
      </c>
      <c r="Z51" s="20" t="str">
        <f t="shared" si="3"/>
        <v/>
      </c>
      <c r="AA51" s="20" t="str">
        <f t="shared" si="4"/>
        <v/>
      </c>
      <c r="AB51" s="20" t="str">
        <f t="shared" si="5"/>
        <v/>
      </c>
      <c r="AC51" s="20" t="str">
        <f t="shared" si="6"/>
        <v/>
      </c>
      <c r="AD51" s="23" t="str">
        <f t="shared" si="7"/>
        <v/>
      </c>
      <c r="AE51" s="25" t="str">
        <f t="shared" si="11"/>
        <v/>
      </c>
      <c r="AF51" s="33" t="str">
        <f t="shared" si="12"/>
        <v/>
      </c>
      <c r="AG51" s="31" t="str">
        <f t="shared" si="13"/>
        <v/>
      </c>
      <c r="AH51" s="28" t="str">
        <f t="shared" si="8"/>
        <v/>
      </c>
      <c r="AI51" s="28" t="str">
        <f t="shared" si="9"/>
        <v/>
      </c>
      <c r="AJ51" s="33" t="str">
        <f t="shared" si="10"/>
        <v/>
      </c>
    </row>
    <row r="52" spans="1:36" ht="33.75" customHeight="1" x14ac:dyDescent="0.15">
      <c r="A52" s="21">
        <v>15</v>
      </c>
      <c r="B52" s="54"/>
      <c r="C52" s="53"/>
      <c r="D52" s="101"/>
      <c r="E52" s="102"/>
      <c r="F52" s="5"/>
      <c r="G52" s="80"/>
      <c r="H52" s="100"/>
      <c r="I52" s="71"/>
      <c r="J52" s="448"/>
      <c r="K52" s="444"/>
      <c r="L52" s="445"/>
      <c r="M52" s="98"/>
      <c r="N52" s="62"/>
      <c r="O52" s="178"/>
      <c r="P52" s="179"/>
      <c r="Q52" s="180"/>
      <c r="R52" s="156"/>
      <c r="S52" s="155"/>
      <c r="T52" s="18"/>
      <c r="U52" s="19" t="str">
        <f t="shared" si="0"/>
        <v/>
      </c>
      <c r="V52" s="29"/>
      <c r="W52" s="19"/>
      <c r="X52" s="20" t="str">
        <f t="shared" si="1"/>
        <v/>
      </c>
      <c r="Y52" s="20" t="str">
        <f t="shared" si="2"/>
        <v/>
      </c>
      <c r="Z52" s="20" t="str">
        <f t="shared" si="3"/>
        <v/>
      </c>
      <c r="AA52" s="20" t="str">
        <f t="shared" si="4"/>
        <v/>
      </c>
      <c r="AB52" s="20" t="str">
        <f t="shared" si="5"/>
        <v/>
      </c>
      <c r="AC52" s="20" t="str">
        <f t="shared" si="6"/>
        <v/>
      </c>
      <c r="AD52" s="23" t="str">
        <f t="shared" si="7"/>
        <v/>
      </c>
      <c r="AE52" s="25" t="str">
        <f t="shared" si="11"/>
        <v/>
      </c>
      <c r="AF52" s="33" t="str">
        <f t="shared" si="12"/>
        <v/>
      </c>
      <c r="AG52" s="31" t="str">
        <f t="shared" si="13"/>
        <v/>
      </c>
      <c r="AH52" s="28" t="str">
        <f t="shared" si="8"/>
        <v/>
      </c>
      <c r="AI52" s="28" t="str">
        <f t="shared" si="9"/>
        <v/>
      </c>
      <c r="AJ52" s="33" t="str">
        <f t="shared" si="10"/>
        <v/>
      </c>
    </row>
    <row r="53" spans="1:36" ht="33.75" customHeight="1" x14ac:dyDescent="0.15">
      <c r="A53" s="21">
        <v>16</v>
      </c>
      <c r="B53" s="54"/>
      <c r="C53" s="53"/>
      <c r="D53" s="101"/>
      <c r="E53" s="102"/>
      <c r="F53" s="5"/>
      <c r="G53" s="80"/>
      <c r="H53" s="100"/>
      <c r="I53" s="71"/>
      <c r="J53" s="448"/>
      <c r="K53" s="444"/>
      <c r="L53" s="445"/>
      <c r="M53" s="98"/>
      <c r="N53" s="62"/>
      <c r="O53" s="178"/>
      <c r="P53" s="179"/>
      <c r="Q53" s="180"/>
      <c r="R53" s="156"/>
      <c r="S53" s="155"/>
      <c r="T53" s="18"/>
      <c r="U53" s="19" t="str">
        <f t="shared" si="0"/>
        <v/>
      </c>
      <c r="V53" s="29"/>
      <c r="W53" s="19"/>
      <c r="X53" s="20" t="str">
        <f t="shared" si="1"/>
        <v/>
      </c>
      <c r="Y53" s="20" t="str">
        <f t="shared" si="2"/>
        <v/>
      </c>
      <c r="Z53" s="20" t="str">
        <f t="shared" si="3"/>
        <v/>
      </c>
      <c r="AA53" s="20" t="str">
        <f t="shared" si="4"/>
        <v/>
      </c>
      <c r="AB53" s="20" t="str">
        <f t="shared" si="5"/>
        <v/>
      </c>
      <c r="AC53" s="20" t="str">
        <f t="shared" si="6"/>
        <v/>
      </c>
      <c r="AD53" s="23" t="str">
        <f t="shared" si="7"/>
        <v/>
      </c>
      <c r="AE53" s="25" t="str">
        <f t="shared" si="11"/>
        <v/>
      </c>
      <c r="AF53" s="33" t="str">
        <f t="shared" si="12"/>
        <v/>
      </c>
      <c r="AG53" s="31" t="str">
        <f t="shared" si="13"/>
        <v/>
      </c>
      <c r="AH53" s="28" t="str">
        <f t="shared" si="8"/>
        <v/>
      </c>
      <c r="AI53" s="28" t="str">
        <f t="shared" si="9"/>
        <v/>
      </c>
      <c r="AJ53" s="33" t="str">
        <f t="shared" si="10"/>
        <v/>
      </c>
    </row>
    <row r="54" spans="1:36" ht="33.75" customHeight="1" x14ac:dyDescent="0.15">
      <c r="A54" s="21">
        <v>17</v>
      </c>
      <c r="B54" s="54"/>
      <c r="C54" s="53"/>
      <c r="D54" s="101"/>
      <c r="E54" s="102"/>
      <c r="F54" s="5"/>
      <c r="G54" s="80"/>
      <c r="H54" s="100"/>
      <c r="I54" s="71"/>
      <c r="J54" s="448"/>
      <c r="K54" s="444"/>
      <c r="L54" s="445"/>
      <c r="M54" s="98"/>
      <c r="N54" s="62"/>
      <c r="O54" s="178"/>
      <c r="P54" s="179"/>
      <c r="Q54" s="180"/>
      <c r="R54" s="156"/>
      <c r="S54" s="155"/>
      <c r="T54" s="18"/>
      <c r="U54" s="19" t="str">
        <f t="shared" si="0"/>
        <v/>
      </c>
      <c r="V54" s="29"/>
      <c r="W54" s="19"/>
      <c r="X54" s="20" t="str">
        <f t="shared" si="1"/>
        <v/>
      </c>
      <c r="Y54" s="20" t="str">
        <f t="shared" si="2"/>
        <v/>
      </c>
      <c r="Z54" s="20" t="str">
        <f t="shared" si="3"/>
        <v/>
      </c>
      <c r="AA54" s="20" t="str">
        <f t="shared" si="4"/>
        <v/>
      </c>
      <c r="AB54" s="20" t="str">
        <f t="shared" si="5"/>
        <v/>
      </c>
      <c r="AC54" s="20" t="str">
        <f t="shared" si="6"/>
        <v/>
      </c>
      <c r="AD54" s="23" t="str">
        <f t="shared" si="7"/>
        <v/>
      </c>
      <c r="AE54" s="25" t="str">
        <f t="shared" si="11"/>
        <v/>
      </c>
      <c r="AF54" s="33" t="str">
        <f t="shared" si="12"/>
        <v/>
      </c>
      <c r="AG54" s="31" t="str">
        <f t="shared" si="13"/>
        <v/>
      </c>
      <c r="AH54" s="28" t="str">
        <f t="shared" si="8"/>
        <v/>
      </c>
      <c r="AI54" s="28" t="str">
        <f t="shared" si="9"/>
        <v/>
      </c>
      <c r="AJ54" s="33" t="str">
        <f t="shared" si="10"/>
        <v/>
      </c>
    </row>
    <row r="55" spans="1:36" ht="33.75" customHeight="1" x14ac:dyDescent="0.15">
      <c r="A55" s="21">
        <v>18</v>
      </c>
      <c r="B55" s="54"/>
      <c r="C55" s="53"/>
      <c r="D55" s="101"/>
      <c r="E55" s="102"/>
      <c r="F55" s="5"/>
      <c r="G55" s="80"/>
      <c r="H55" s="100"/>
      <c r="I55" s="71"/>
      <c r="J55" s="448"/>
      <c r="K55" s="444"/>
      <c r="L55" s="445"/>
      <c r="M55" s="98"/>
      <c r="N55" s="62"/>
      <c r="O55" s="178"/>
      <c r="P55" s="179"/>
      <c r="Q55" s="180"/>
      <c r="R55" s="156"/>
      <c r="S55" s="155"/>
      <c r="T55" s="18"/>
      <c r="U55" s="19" t="str">
        <f t="shared" si="0"/>
        <v/>
      </c>
      <c r="V55" s="29"/>
      <c r="W55" s="19"/>
      <c r="X55" s="20" t="str">
        <f t="shared" si="1"/>
        <v/>
      </c>
      <c r="Y55" s="20" t="str">
        <f t="shared" si="2"/>
        <v/>
      </c>
      <c r="Z55" s="20" t="str">
        <f t="shared" si="3"/>
        <v/>
      </c>
      <c r="AA55" s="20" t="str">
        <f t="shared" si="4"/>
        <v/>
      </c>
      <c r="AB55" s="20" t="str">
        <f t="shared" si="5"/>
        <v/>
      </c>
      <c r="AC55" s="20" t="str">
        <f t="shared" si="6"/>
        <v/>
      </c>
      <c r="AD55" s="23" t="str">
        <f t="shared" si="7"/>
        <v/>
      </c>
      <c r="AE55" s="25" t="str">
        <f t="shared" si="11"/>
        <v/>
      </c>
      <c r="AF55" s="33" t="str">
        <f t="shared" si="12"/>
        <v/>
      </c>
      <c r="AG55" s="31" t="str">
        <f t="shared" si="13"/>
        <v/>
      </c>
      <c r="AH55" s="28" t="str">
        <f t="shared" si="8"/>
        <v/>
      </c>
      <c r="AI55" s="28" t="str">
        <f t="shared" si="9"/>
        <v/>
      </c>
      <c r="AJ55" s="33" t="str">
        <f t="shared" si="10"/>
        <v/>
      </c>
    </row>
    <row r="56" spans="1:36" ht="33.75" customHeight="1" x14ac:dyDescent="0.15">
      <c r="A56" s="21">
        <v>19</v>
      </c>
      <c r="B56" s="54"/>
      <c r="C56" s="53"/>
      <c r="D56" s="101"/>
      <c r="E56" s="102"/>
      <c r="F56" s="5"/>
      <c r="G56" s="80"/>
      <c r="H56" s="100"/>
      <c r="I56" s="71"/>
      <c r="J56" s="448"/>
      <c r="K56" s="444"/>
      <c r="L56" s="445"/>
      <c r="M56" s="98"/>
      <c r="N56" s="62"/>
      <c r="O56" s="178"/>
      <c r="P56" s="179"/>
      <c r="Q56" s="180"/>
      <c r="R56" s="156"/>
      <c r="S56" s="155"/>
      <c r="T56" s="18"/>
      <c r="U56" s="19" t="str">
        <f t="shared" si="0"/>
        <v/>
      </c>
      <c r="V56" s="29"/>
      <c r="W56" s="19"/>
      <c r="X56" s="20" t="str">
        <f t="shared" si="1"/>
        <v/>
      </c>
      <c r="Y56" s="20" t="str">
        <f t="shared" si="2"/>
        <v/>
      </c>
      <c r="Z56" s="20" t="str">
        <f t="shared" si="3"/>
        <v/>
      </c>
      <c r="AA56" s="20" t="str">
        <f t="shared" si="4"/>
        <v/>
      </c>
      <c r="AB56" s="20" t="str">
        <f t="shared" si="5"/>
        <v/>
      </c>
      <c r="AC56" s="20" t="str">
        <f t="shared" si="6"/>
        <v/>
      </c>
      <c r="AD56" s="23" t="str">
        <f t="shared" si="7"/>
        <v/>
      </c>
      <c r="AE56" s="25" t="str">
        <f t="shared" si="11"/>
        <v/>
      </c>
      <c r="AF56" s="33" t="str">
        <f t="shared" si="12"/>
        <v/>
      </c>
      <c r="AG56" s="31" t="str">
        <f t="shared" si="13"/>
        <v/>
      </c>
      <c r="AH56" s="28" t="str">
        <f t="shared" si="8"/>
        <v/>
      </c>
      <c r="AI56" s="28" t="str">
        <f t="shared" si="9"/>
        <v/>
      </c>
      <c r="AJ56" s="33" t="str">
        <f t="shared" si="10"/>
        <v/>
      </c>
    </row>
    <row r="57" spans="1:36" ht="33.75" customHeight="1" x14ac:dyDescent="0.15">
      <c r="A57" s="21">
        <v>20</v>
      </c>
      <c r="B57" s="54"/>
      <c r="C57" s="53"/>
      <c r="D57" s="101"/>
      <c r="E57" s="102"/>
      <c r="F57" s="5"/>
      <c r="G57" s="80"/>
      <c r="H57" s="100"/>
      <c r="I57" s="71"/>
      <c r="J57" s="448"/>
      <c r="K57" s="444"/>
      <c r="L57" s="445"/>
      <c r="M57" s="98"/>
      <c r="N57" s="62"/>
      <c r="O57" s="178"/>
      <c r="P57" s="179"/>
      <c r="Q57" s="180"/>
      <c r="R57" s="156"/>
      <c r="S57" s="155"/>
      <c r="T57" s="18"/>
      <c r="U57" s="19" t="str">
        <f t="shared" si="0"/>
        <v/>
      </c>
      <c r="V57" s="29"/>
      <c r="W57" s="19"/>
      <c r="X57" s="20" t="str">
        <f t="shared" si="1"/>
        <v/>
      </c>
      <c r="Y57" s="20" t="str">
        <f t="shared" si="2"/>
        <v/>
      </c>
      <c r="Z57" s="20" t="str">
        <f t="shared" si="3"/>
        <v/>
      </c>
      <c r="AA57" s="20" t="str">
        <f t="shared" si="4"/>
        <v/>
      </c>
      <c r="AB57" s="20" t="str">
        <f t="shared" si="5"/>
        <v/>
      </c>
      <c r="AC57" s="20" t="str">
        <f t="shared" si="6"/>
        <v/>
      </c>
      <c r="AD57" s="23" t="str">
        <f t="shared" si="7"/>
        <v/>
      </c>
      <c r="AE57" s="25" t="str">
        <f t="shared" si="11"/>
        <v/>
      </c>
      <c r="AF57" s="33" t="str">
        <f t="shared" si="12"/>
        <v/>
      </c>
      <c r="AG57" s="31" t="str">
        <f t="shared" si="13"/>
        <v/>
      </c>
      <c r="AH57" s="28" t="str">
        <f t="shared" si="8"/>
        <v/>
      </c>
      <c r="AI57" s="28" t="str">
        <f t="shared" si="9"/>
        <v/>
      </c>
      <c r="AJ57" s="33" t="str">
        <f t="shared" si="10"/>
        <v/>
      </c>
    </row>
    <row r="58" spans="1:36" ht="33.75" customHeight="1" x14ac:dyDescent="0.15">
      <c r="A58" s="21">
        <v>21</v>
      </c>
      <c r="B58" s="54"/>
      <c r="C58" s="53"/>
      <c r="D58" s="101"/>
      <c r="E58" s="102"/>
      <c r="F58" s="5"/>
      <c r="G58" s="80"/>
      <c r="H58" s="100"/>
      <c r="I58" s="71"/>
      <c r="J58" s="448"/>
      <c r="K58" s="444"/>
      <c r="L58" s="445"/>
      <c r="M58" s="98"/>
      <c r="N58" s="62"/>
      <c r="O58" s="178"/>
      <c r="P58" s="179"/>
      <c r="Q58" s="180"/>
      <c r="R58" s="156"/>
      <c r="S58" s="155"/>
      <c r="T58" s="18"/>
      <c r="U58" s="19" t="str">
        <f t="shared" si="0"/>
        <v/>
      </c>
      <c r="V58" s="29"/>
      <c r="W58" s="19"/>
      <c r="X58" s="20" t="str">
        <f t="shared" si="1"/>
        <v/>
      </c>
      <c r="Y58" s="20" t="str">
        <f t="shared" si="2"/>
        <v/>
      </c>
      <c r="Z58" s="20" t="str">
        <f t="shared" si="3"/>
        <v/>
      </c>
      <c r="AA58" s="20" t="str">
        <f t="shared" si="4"/>
        <v/>
      </c>
      <c r="AB58" s="20" t="str">
        <f t="shared" si="5"/>
        <v/>
      </c>
      <c r="AC58" s="20" t="str">
        <f t="shared" si="6"/>
        <v/>
      </c>
      <c r="AD58" s="23" t="str">
        <f t="shared" si="7"/>
        <v/>
      </c>
      <c r="AE58" s="25" t="str">
        <f t="shared" si="11"/>
        <v/>
      </c>
      <c r="AF58" s="33" t="str">
        <f t="shared" si="12"/>
        <v/>
      </c>
      <c r="AG58" s="31" t="str">
        <f t="shared" si="13"/>
        <v/>
      </c>
      <c r="AH58" s="28" t="str">
        <f t="shared" si="8"/>
        <v/>
      </c>
      <c r="AI58" s="28" t="str">
        <f t="shared" si="9"/>
        <v/>
      </c>
      <c r="AJ58" s="33" t="str">
        <f t="shared" si="10"/>
        <v/>
      </c>
    </row>
    <row r="59" spans="1:36" ht="33.75" customHeight="1" x14ac:dyDescent="0.15">
      <c r="A59" s="21">
        <v>22</v>
      </c>
      <c r="B59" s="54"/>
      <c r="C59" s="53"/>
      <c r="D59" s="101"/>
      <c r="E59" s="102"/>
      <c r="F59" s="5"/>
      <c r="G59" s="80"/>
      <c r="H59" s="100"/>
      <c r="I59" s="71"/>
      <c r="J59" s="448"/>
      <c r="K59" s="444"/>
      <c r="L59" s="445"/>
      <c r="M59" s="98"/>
      <c r="N59" s="62"/>
      <c r="O59" s="178"/>
      <c r="P59" s="179"/>
      <c r="Q59" s="180"/>
      <c r="R59" s="156"/>
      <c r="S59" s="155"/>
      <c r="T59" s="18"/>
      <c r="U59" s="19" t="str">
        <f t="shared" si="0"/>
        <v/>
      </c>
      <c r="V59" s="29"/>
      <c r="W59" s="19"/>
      <c r="X59" s="20" t="str">
        <f t="shared" si="1"/>
        <v/>
      </c>
      <c r="Y59" s="20" t="str">
        <f t="shared" si="2"/>
        <v/>
      </c>
      <c r="Z59" s="20" t="str">
        <f t="shared" si="3"/>
        <v/>
      </c>
      <c r="AA59" s="20" t="str">
        <f t="shared" si="4"/>
        <v/>
      </c>
      <c r="AB59" s="20" t="str">
        <f t="shared" si="5"/>
        <v/>
      </c>
      <c r="AC59" s="20" t="str">
        <f t="shared" si="6"/>
        <v/>
      </c>
      <c r="AD59" s="23" t="str">
        <f t="shared" si="7"/>
        <v/>
      </c>
      <c r="AE59" s="25" t="str">
        <f t="shared" si="11"/>
        <v/>
      </c>
      <c r="AF59" s="33" t="str">
        <f t="shared" si="12"/>
        <v/>
      </c>
      <c r="AG59" s="31" t="str">
        <f t="shared" si="13"/>
        <v/>
      </c>
      <c r="AH59" s="28" t="str">
        <f t="shared" si="8"/>
        <v/>
      </c>
      <c r="AI59" s="28" t="str">
        <f t="shared" si="9"/>
        <v/>
      </c>
      <c r="AJ59" s="33" t="str">
        <f t="shared" si="10"/>
        <v/>
      </c>
    </row>
    <row r="60" spans="1:36" ht="33.75" customHeight="1" x14ac:dyDescent="0.15">
      <c r="A60" s="21">
        <v>23</v>
      </c>
      <c r="B60" s="54"/>
      <c r="C60" s="53"/>
      <c r="D60" s="101"/>
      <c r="E60" s="102"/>
      <c r="F60" s="5"/>
      <c r="G60" s="80"/>
      <c r="H60" s="100"/>
      <c r="I60" s="71"/>
      <c r="J60" s="448"/>
      <c r="K60" s="444"/>
      <c r="L60" s="445"/>
      <c r="M60" s="98"/>
      <c r="N60" s="62"/>
      <c r="O60" s="178"/>
      <c r="P60" s="179"/>
      <c r="Q60" s="180"/>
      <c r="R60" s="156"/>
      <c r="S60" s="155"/>
      <c r="T60" s="18"/>
      <c r="U60" s="19" t="str">
        <f t="shared" si="0"/>
        <v/>
      </c>
      <c r="V60" s="29"/>
      <c r="W60" s="19"/>
      <c r="X60" s="20" t="str">
        <f t="shared" si="1"/>
        <v/>
      </c>
      <c r="Y60" s="20" t="str">
        <f t="shared" si="2"/>
        <v/>
      </c>
      <c r="Z60" s="20" t="str">
        <f t="shared" si="3"/>
        <v/>
      </c>
      <c r="AA60" s="20" t="str">
        <f t="shared" si="4"/>
        <v/>
      </c>
      <c r="AB60" s="20" t="str">
        <f t="shared" si="5"/>
        <v/>
      </c>
      <c r="AC60" s="20" t="str">
        <f t="shared" si="6"/>
        <v/>
      </c>
      <c r="AD60" s="23" t="str">
        <f t="shared" si="7"/>
        <v/>
      </c>
      <c r="AE60" s="25" t="str">
        <f t="shared" si="11"/>
        <v/>
      </c>
      <c r="AF60" s="33" t="str">
        <f t="shared" si="12"/>
        <v/>
      </c>
      <c r="AG60" s="31" t="str">
        <f t="shared" si="13"/>
        <v/>
      </c>
      <c r="AH60" s="28" t="str">
        <f t="shared" si="8"/>
        <v/>
      </c>
      <c r="AI60" s="28" t="str">
        <f t="shared" si="9"/>
        <v/>
      </c>
      <c r="AJ60" s="33" t="str">
        <f t="shared" si="10"/>
        <v/>
      </c>
    </row>
    <row r="61" spans="1:36" ht="33.75" customHeight="1" x14ac:dyDescent="0.15">
      <c r="A61" s="21">
        <v>24</v>
      </c>
      <c r="B61" s="54"/>
      <c r="C61" s="53"/>
      <c r="D61" s="101"/>
      <c r="E61" s="102"/>
      <c r="F61" s="5"/>
      <c r="G61" s="80"/>
      <c r="H61" s="100"/>
      <c r="I61" s="71"/>
      <c r="J61" s="448"/>
      <c r="K61" s="444"/>
      <c r="L61" s="445"/>
      <c r="M61" s="98"/>
      <c r="N61" s="62"/>
      <c r="O61" s="178"/>
      <c r="P61" s="179"/>
      <c r="Q61" s="180"/>
      <c r="R61" s="156"/>
      <c r="S61" s="155"/>
      <c r="T61" s="18"/>
      <c r="U61" s="19" t="str">
        <f t="shared" si="0"/>
        <v/>
      </c>
      <c r="V61" s="29"/>
      <c r="W61" s="19"/>
      <c r="X61" s="20" t="str">
        <f t="shared" si="1"/>
        <v/>
      </c>
      <c r="Y61" s="20" t="str">
        <f t="shared" si="2"/>
        <v/>
      </c>
      <c r="Z61" s="20" t="str">
        <f t="shared" si="3"/>
        <v/>
      </c>
      <c r="AA61" s="20" t="str">
        <f t="shared" si="4"/>
        <v/>
      </c>
      <c r="AB61" s="20" t="str">
        <f t="shared" si="5"/>
        <v/>
      </c>
      <c r="AC61" s="20" t="str">
        <f t="shared" si="6"/>
        <v/>
      </c>
      <c r="AD61" s="23" t="str">
        <f t="shared" si="7"/>
        <v/>
      </c>
      <c r="AE61" s="25" t="str">
        <f t="shared" si="11"/>
        <v/>
      </c>
      <c r="AF61" s="33" t="str">
        <f t="shared" si="12"/>
        <v/>
      </c>
      <c r="AG61" s="31" t="str">
        <f t="shared" si="13"/>
        <v/>
      </c>
      <c r="AH61" s="28" t="str">
        <f t="shared" si="8"/>
        <v/>
      </c>
      <c r="AI61" s="28" t="str">
        <f t="shared" si="9"/>
        <v/>
      </c>
      <c r="AJ61" s="33" t="str">
        <f t="shared" si="10"/>
        <v/>
      </c>
    </row>
    <row r="62" spans="1:36" ht="33.75" customHeight="1" x14ac:dyDescent="0.15">
      <c r="A62" s="21">
        <v>25</v>
      </c>
      <c r="B62" s="54"/>
      <c r="C62" s="53"/>
      <c r="D62" s="101"/>
      <c r="E62" s="102"/>
      <c r="F62" s="5"/>
      <c r="G62" s="80"/>
      <c r="H62" s="100"/>
      <c r="I62" s="71"/>
      <c r="J62" s="448"/>
      <c r="K62" s="444"/>
      <c r="L62" s="445"/>
      <c r="M62" s="98"/>
      <c r="N62" s="62"/>
      <c r="O62" s="178"/>
      <c r="P62" s="179"/>
      <c r="Q62" s="180"/>
      <c r="R62" s="156"/>
      <c r="S62" s="155"/>
      <c r="T62" s="18"/>
      <c r="U62" s="19" t="str">
        <f t="shared" si="0"/>
        <v/>
      </c>
      <c r="V62" s="29"/>
      <c r="W62" s="19"/>
      <c r="X62" s="20" t="str">
        <f t="shared" si="1"/>
        <v/>
      </c>
      <c r="Y62" s="20" t="str">
        <f t="shared" si="2"/>
        <v/>
      </c>
      <c r="Z62" s="20" t="str">
        <f t="shared" si="3"/>
        <v/>
      </c>
      <c r="AA62" s="20" t="str">
        <f t="shared" si="4"/>
        <v/>
      </c>
      <c r="AB62" s="20" t="str">
        <f t="shared" si="5"/>
        <v/>
      </c>
      <c r="AC62" s="20" t="str">
        <f t="shared" si="6"/>
        <v/>
      </c>
      <c r="AD62" s="23" t="str">
        <f t="shared" si="7"/>
        <v/>
      </c>
      <c r="AE62" s="25" t="str">
        <f t="shared" si="11"/>
        <v/>
      </c>
      <c r="AF62" s="33" t="str">
        <f t="shared" si="12"/>
        <v/>
      </c>
      <c r="AG62" s="31" t="str">
        <f t="shared" si="13"/>
        <v/>
      </c>
      <c r="AH62" s="28" t="str">
        <f t="shared" si="8"/>
        <v/>
      </c>
      <c r="AI62" s="28" t="str">
        <f t="shared" si="9"/>
        <v/>
      </c>
      <c r="AJ62" s="33" t="str">
        <f t="shared" si="10"/>
        <v/>
      </c>
    </row>
    <row r="63" spans="1:36" ht="33.75" customHeight="1" x14ac:dyDescent="0.15">
      <c r="A63" s="21">
        <v>26</v>
      </c>
      <c r="B63" s="54"/>
      <c r="C63" s="53"/>
      <c r="D63" s="101"/>
      <c r="E63" s="102"/>
      <c r="F63" s="5"/>
      <c r="G63" s="80"/>
      <c r="H63" s="100"/>
      <c r="I63" s="71"/>
      <c r="J63" s="448"/>
      <c r="K63" s="444"/>
      <c r="L63" s="445"/>
      <c r="M63" s="98"/>
      <c r="N63" s="62"/>
      <c r="O63" s="178"/>
      <c r="P63" s="179"/>
      <c r="Q63" s="180"/>
      <c r="R63" s="156"/>
      <c r="S63" s="155"/>
      <c r="T63" s="18"/>
      <c r="U63" s="19" t="str">
        <f t="shared" si="0"/>
        <v/>
      </c>
      <c r="V63" s="29"/>
      <c r="W63" s="19"/>
      <c r="X63" s="20" t="str">
        <f t="shared" si="1"/>
        <v/>
      </c>
      <c r="Y63" s="20" t="str">
        <f t="shared" si="2"/>
        <v/>
      </c>
      <c r="Z63" s="20" t="str">
        <f t="shared" si="3"/>
        <v/>
      </c>
      <c r="AA63" s="20" t="str">
        <f t="shared" si="4"/>
        <v/>
      </c>
      <c r="AB63" s="20" t="str">
        <f t="shared" si="5"/>
        <v/>
      </c>
      <c r="AC63" s="20" t="str">
        <f t="shared" si="6"/>
        <v/>
      </c>
      <c r="AD63" s="23" t="str">
        <f t="shared" si="7"/>
        <v/>
      </c>
      <c r="AE63" s="25" t="str">
        <f t="shared" si="11"/>
        <v/>
      </c>
      <c r="AF63" s="33" t="str">
        <f t="shared" si="12"/>
        <v/>
      </c>
      <c r="AG63" s="31" t="str">
        <f t="shared" si="13"/>
        <v/>
      </c>
      <c r="AH63" s="28" t="str">
        <f t="shared" si="8"/>
        <v/>
      </c>
      <c r="AI63" s="28" t="str">
        <f t="shared" si="9"/>
        <v/>
      </c>
      <c r="AJ63" s="33" t="str">
        <f t="shared" si="10"/>
        <v/>
      </c>
    </row>
    <row r="64" spans="1:36" ht="33.75" customHeight="1" x14ac:dyDescent="0.15">
      <c r="A64" s="21">
        <v>27</v>
      </c>
      <c r="B64" s="54"/>
      <c r="C64" s="53"/>
      <c r="D64" s="101"/>
      <c r="E64" s="102"/>
      <c r="F64" s="5"/>
      <c r="G64" s="80"/>
      <c r="H64" s="100"/>
      <c r="I64" s="71"/>
      <c r="J64" s="448"/>
      <c r="K64" s="444"/>
      <c r="L64" s="445"/>
      <c r="M64" s="98"/>
      <c r="N64" s="62"/>
      <c r="O64" s="178"/>
      <c r="P64" s="179"/>
      <c r="Q64" s="180"/>
      <c r="R64" s="156"/>
      <c r="S64" s="155"/>
      <c r="T64" s="18"/>
      <c r="U64" s="19" t="str">
        <f t="shared" si="0"/>
        <v/>
      </c>
      <c r="V64" s="29"/>
      <c r="W64" s="19"/>
      <c r="X64" s="20" t="str">
        <f t="shared" si="1"/>
        <v/>
      </c>
      <c r="Y64" s="20" t="str">
        <f t="shared" si="2"/>
        <v/>
      </c>
      <c r="Z64" s="20" t="str">
        <f t="shared" si="3"/>
        <v/>
      </c>
      <c r="AA64" s="20" t="str">
        <f t="shared" si="4"/>
        <v/>
      </c>
      <c r="AB64" s="20" t="str">
        <f t="shared" si="5"/>
        <v/>
      </c>
      <c r="AC64" s="20" t="str">
        <f t="shared" si="6"/>
        <v/>
      </c>
      <c r="AD64" s="23" t="str">
        <f t="shared" si="7"/>
        <v/>
      </c>
      <c r="AE64" s="25" t="str">
        <f t="shared" si="11"/>
        <v/>
      </c>
      <c r="AF64" s="33" t="str">
        <f t="shared" si="12"/>
        <v/>
      </c>
      <c r="AG64" s="31" t="str">
        <f t="shared" si="13"/>
        <v/>
      </c>
      <c r="AH64" s="28" t="str">
        <f t="shared" si="8"/>
        <v/>
      </c>
      <c r="AI64" s="28" t="str">
        <f t="shared" si="9"/>
        <v/>
      </c>
      <c r="AJ64" s="33" t="str">
        <f t="shared" si="10"/>
        <v/>
      </c>
    </row>
    <row r="65" spans="1:36" ht="33.75" customHeight="1" x14ac:dyDescent="0.15">
      <c r="A65" s="21">
        <v>28</v>
      </c>
      <c r="B65" s="54"/>
      <c r="C65" s="53"/>
      <c r="D65" s="101"/>
      <c r="E65" s="102"/>
      <c r="F65" s="5"/>
      <c r="G65" s="80"/>
      <c r="H65" s="100"/>
      <c r="I65" s="71"/>
      <c r="J65" s="448"/>
      <c r="K65" s="444"/>
      <c r="L65" s="445"/>
      <c r="M65" s="98"/>
      <c r="N65" s="62"/>
      <c r="O65" s="178"/>
      <c r="P65" s="179"/>
      <c r="Q65" s="180"/>
      <c r="R65" s="156"/>
      <c r="S65" s="155"/>
      <c r="T65" s="18"/>
      <c r="U65" s="19" t="str">
        <f t="shared" si="0"/>
        <v/>
      </c>
      <c r="V65" s="29"/>
      <c r="W65" s="19"/>
      <c r="X65" s="20" t="str">
        <f t="shared" si="1"/>
        <v/>
      </c>
      <c r="Y65" s="20" t="str">
        <f t="shared" si="2"/>
        <v/>
      </c>
      <c r="Z65" s="20" t="str">
        <f t="shared" si="3"/>
        <v/>
      </c>
      <c r="AA65" s="20" t="str">
        <f t="shared" si="4"/>
        <v/>
      </c>
      <c r="AB65" s="20" t="str">
        <f t="shared" si="5"/>
        <v/>
      </c>
      <c r="AC65" s="20" t="str">
        <f t="shared" si="6"/>
        <v/>
      </c>
      <c r="AD65" s="23" t="str">
        <f t="shared" si="7"/>
        <v/>
      </c>
      <c r="AE65" s="25" t="str">
        <f t="shared" si="11"/>
        <v/>
      </c>
      <c r="AF65" s="33" t="str">
        <f t="shared" si="12"/>
        <v/>
      </c>
      <c r="AG65" s="31" t="str">
        <f t="shared" si="13"/>
        <v/>
      </c>
      <c r="AH65" s="28" t="str">
        <f t="shared" si="8"/>
        <v/>
      </c>
      <c r="AI65" s="28" t="str">
        <f t="shared" si="9"/>
        <v/>
      </c>
      <c r="AJ65" s="33" t="str">
        <f t="shared" si="10"/>
        <v/>
      </c>
    </row>
    <row r="66" spans="1:36" ht="33.75" customHeight="1" x14ac:dyDescent="0.15">
      <c r="A66" s="21">
        <v>29</v>
      </c>
      <c r="B66" s="54"/>
      <c r="C66" s="53"/>
      <c r="D66" s="101"/>
      <c r="E66" s="102"/>
      <c r="F66" s="5"/>
      <c r="G66" s="80"/>
      <c r="H66" s="100"/>
      <c r="I66" s="71"/>
      <c r="J66" s="448"/>
      <c r="K66" s="444"/>
      <c r="L66" s="445"/>
      <c r="M66" s="98"/>
      <c r="N66" s="62"/>
      <c r="O66" s="178"/>
      <c r="P66" s="179"/>
      <c r="Q66" s="180"/>
      <c r="R66" s="156"/>
      <c r="S66" s="155"/>
      <c r="T66" s="18"/>
      <c r="U66" s="19" t="str">
        <f t="shared" si="0"/>
        <v/>
      </c>
      <c r="V66" s="29"/>
      <c r="W66" s="19"/>
      <c r="X66" s="20" t="str">
        <f t="shared" si="1"/>
        <v/>
      </c>
      <c r="Y66" s="20" t="str">
        <f t="shared" si="2"/>
        <v/>
      </c>
      <c r="Z66" s="20" t="str">
        <f t="shared" si="3"/>
        <v/>
      </c>
      <c r="AA66" s="20" t="str">
        <f t="shared" si="4"/>
        <v/>
      </c>
      <c r="AB66" s="20" t="str">
        <f t="shared" si="5"/>
        <v/>
      </c>
      <c r="AC66" s="20" t="str">
        <f t="shared" si="6"/>
        <v/>
      </c>
      <c r="AD66" s="23" t="str">
        <f t="shared" si="7"/>
        <v/>
      </c>
      <c r="AE66" s="25" t="str">
        <f t="shared" si="11"/>
        <v/>
      </c>
      <c r="AF66" s="33" t="str">
        <f t="shared" si="12"/>
        <v/>
      </c>
      <c r="AG66" s="31" t="str">
        <f t="shared" si="13"/>
        <v/>
      </c>
      <c r="AH66" s="28" t="str">
        <f t="shared" si="8"/>
        <v/>
      </c>
      <c r="AI66" s="28" t="str">
        <f t="shared" si="9"/>
        <v/>
      </c>
      <c r="AJ66" s="33" t="str">
        <f t="shared" si="10"/>
        <v/>
      </c>
    </row>
    <row r="67" spans="1:36" ht="33.75" customHeight="1" x14ac:dyDescent="0.15">
      <c r="A67" s="21">
        <v>30</v>
      </c>
      <c r="B67" s="54"/>
      <c r="C67" s="53"/>
      <c r="D67" s="101"/>
      <c r="E67" s="102"/>
      <c r="F67" s="5"/>
      <c r="G67" s="80"/>
      <c r="H67" s="100"/>
      <c r="I67" s="71"/>
      <c r="J67" s="448"/>
      <c r="K67" s="444"/>
      <c r="L67" s="445"/>
      <c r="M67" s="98"/>
      <c r="N67" s="62"/>
      <c r="O67" s="178"/>
      <c r="P67" s="179"/>
      <c r="Q67" s="180"/>
      <c r="R67" s="156"/>
      <c r="S67" s="155"/>
      <c r="T67" s="18"/>
      <c r="U67" s="19" t="str">
        <f t="shared" si="0"/>
        <v/>
      </c>
      <c r="V67" s="29"/>
      <c r="W67" s="19"/>
      <c r="X67" s="20" t="str">
        <f t="shared" si="1"/>
        <v/>
      </c>
      <c r="Y67" s="20" t="str">
        <f t="shared" si="2"/>
        <v/>
      </c>
      <c r="Z67" s="20" t="str">
        <f t="shared" si="3"/>
        <v/>
      </c>
      <c r="AA67" s="20" t="str">
        <f t="shared" si="4"/>
        <v/>
      </c>
      <c r="AB67" s="20" t="str">
        <f t="shared" si="5"/>
        <v/>
      </c>
      <c r="AC67" s="20" t="str">
        <f t="shared" si="6"/>
        <v/>
      </c>
      <c r="AD67" s="23" t="str">
        <f t="shared" si="7"/>
        <v/>
      </c>
      <c r="AE67" s="25" t="str">
        <f t="shared" si="11"/>
        <v/>
      </c>
      <c r="AF67" s="33" t="str">
        <f t="shared" si="12"/>
        <v/>
      </c>
      <c r="AG67" s="31" t="str">
        <f t="shared" si="13"/>
        <v/>
      </c>
      <c r="AH67" s="28" t="str">
        <f t="shared" si="8"/>
        <v/>
      </c>
      <c r="AI67" s="28" t="str">
        <f t="shared" si="9"/>
        <v/>
      </c>
      <c r="AJ67" s="33" t="str">
        <f t="shared" si="10"/>
        <v/>
      </c>
    </row>
    <row r="68" spans="1:36" ht="33.75" customHeight="1" x14ac:dyDescent="0.15">
      <c r="A68" s="21">
        <v>31</v>
      </c>
      <c r="B68" s="54"/>
      <c r="C68" s="53"/>
      <c r="D68" s="101"/>
      <c r="E68" s="102"/>
      <c r="F68" s="5"/>
      <c r="G68" s="80"/>
      <c r="H68" s="100"/>
      <c r="I68" s="71"/>
      <c r="J68" s="448"/>
      <c r="K68" s="444"/>
      <c r="L68" s="445"/>
      <c r="M68" s="98"/>
      <c r="N68" s="62"/>
      <c r="O68" s="178"/>
      <c r="P68" s="179"/>
      <c r="Q68" s="180"/>
      <c r="R68" s="156"/>
      <c r="S68" s="155"/>
      <c r="T68" s="18"/>
      <c r="U68" s="19" t="str">
        <f t="shared" si="0"/>
        <v/>
      </c>
      <c r="V68" s="29"/>
      <c r="W68" s="19"/>
      <c r="X68" s="20" t="str">
        <f t="shared" si="1"/>
        <v/>
      </c>
      <c r="Y68" s="20" t="str">
        <f t="shared" si="2"/>
        <v/>
      </c>
      <c r="Z68" s="20" t="str">
        <f t="shared" si="3"/>
        <v/>
      </c>
      <c r="AA68" s="20" t="str">
        <f t="shared" si="4"/>
        <v/>
      </c>
      <c r="AB68" s="20" t="str">
        <f t="shared" si="5"/>
        <v/>
      </c>
      <c r="AC68" s="20" t="str">
        <f t="shared" si="6"/>
        <v/>
      </c>
      <c r="AD68" s="23" t="str">
        <f t="shared" si="7"/>
        <v/>
      </c>
      <c r="AE68" s="25" t="str">
        <f t="shared" si="11"/>
        <v/>
      </c>
      <c r="AF68" s="33" t="str">
        <f t="shared" si="12"/>
        <v/>
      </c>
      <c r="AG68" s="31" t="str">
        <f t="shared" si="13"/>
        <v/>
      </c>
      <c r="AH68" s="28" t="str">
        <f t="shared" si="8"/>
        <v/>
      </c>
      <c r="AI68" s="28" t="str">
        <f t="shared" si="9"/>
        <v/>
      </c>
      <c r="AJ68" s="33" t="str">
        <f t="shared" si="10"/>
        <v/>
      </c>
    </row>
    <row r="69" spans="1:36" ht="33.75" customHeight="1" x14ac:dyDescent="0.15">
      <c r="A69" s="21">
        <v>32</v>
      </c>
      <c r="B69" s="54"/>
      <c r="C69" s="53"/>
      <c r="D69" s="101"/>
      <c r="E69" s="102"/>
      <c r="F69" s="5"/>
      <c r="G69" s="80"/>
      <c r="H69" s="100"/>
      <c r="I69" s="71"/>
      <c r="J69" s="448"/>
      <c r="K69" s="444"/>
      <c r="L69" s="445"/>
      <c r="M69" s="98"/>
      <c r="N69" s="62"/>
      <c r="O69" s="178"/>
      <c r="P69" s="179"/>
      <c r="Q69" s="180"/>
      <c r="R69" s="156"/>
      <c r="S69" s="155"/>
      <c r="T69" s="18"/>
      <c r="U69" s="19" t="str">
        <f t="shared" ref="U69:U100" si="14">IF(G69="","",DATEDIF(G69,$U$34,"Y"))</f>
        <v/>
      </c>
      <c r="V69" s="29"/>
      <c r="W69" s="19"/>
      <c r="X69" s="20" t="str">
        <f t="shared" ref="X69:X100" si="15">IF(AND(U69=40,B69="協会けんぽ(本人)"),"〇","")</f>
        <v/>
      </c>
      <c r="Y69" s="20" t="str">
        <f t="shared" ref="Y69:Y100" si="16">IF(AND($U69=45,$B69="協会けんぽ(本人)"),"〇","")</f>
        <v/>
      </c>
      <c r="Z69" s="20" t="str">
        <f t="shared" ref="Z69:Z100" si="17">IF(AND($U69=50,$B69="協会けんぽ(本人)"),"〇","")</f>
        <v/>
      </c>
      <c r="AA69" s="20" t="str">
        <f t="shared" ref="AA69:AA100" si="18">IF(AND($U69=55,$B69="協会けんぽ(本人)"),"〇","")</f>
        <v/>
      </c>
      <c r="AB69" s="20" t="str">
        <f t="shared" ref="AB69:AB100" si="19">IF(AND($U69=60,$B69="協会けんぽ(本人)"),"〇","")</f>
        <v/>
      </c>
      <c r="AC69" s="20" t="str">
        <f t="shared" ref="AC69:AC100" si="20">IF(AND($U69=65,$B69="協会けんぽ(本人)"),"〇","")</f>
        <v/>
      </c>
      <c r="AD69" s="23" t="str">
        <f t="shared" ref="AD69:AD100" si="21">IF(AND($U69=70,$B69="協会けんぽ(本人)"),"〇","")</f>
        <v/>
      </c>
      <c r="AE69" s="25" t="str">
        <f t="shared" si="11"/>
        <v/>
      </c>
      <c r="AF69" s="33" t="str">
        <f t="shared" si="12"/>
        <v/>
      </c>
      <c r="AG69" s="31" t="str">
        <f t="shared" si="13"/>
        <v/>
      </c>
      <c r="AH69" s="28" t="str">
        <f t="shared" ref="AH69:AH100" si="22">IFERROR((IF(AND(F69="女",$AG69="偶数",$B69="協会けんぽ(本人)",U69&gt;=40),"乳","")),"")</f>
        <v/>
      </c>
      <c r="AI69" s="28" t="str">
        <f t="shared" ref="AI69:AI100" si="23">IF(AND(F69="女",$AG69="偶数",$B69="協会けんぽ(本人)"),"子","")</f>
        <v/>
      </c>
      <c r="AJ69" s="33" t="str">
        <f t="shared" ref="AJ69:AJ100" si="24">IF(AND(AH69="乳",H69="一般健診"),"〇","")</f>
        <v/>
      </c>
    </row>
    <row r="70" spans="1:36" ht="33.75" customHeight="1" x14ac:dyDescent="0.15">
      <c r="A70" s="21">
        <v>33</v>
      </c>
      <c r="B70" s="54"/>
      <c r="C70" s="53"/>
      <c r="D70" s="101"/>
      <c r="E70" s="102"/>
      <c r="F70" s="5"/>
      <c r="G70" s="80"/>
      <c r="H70" s="100"/>
      <c r="I70" s="71"/>
      <c r="J70" s="448"/>
      <c r="K70" s="444"/>
      <c r="L70" s="445"/>
      <c r="M70" s="98"/>
      <c r="N70" s="62"/>
      <c r="O70" s="178"/>
      <c r="P70" s="179"/>
      <c r="Q70" s="180"/>
      <c r="R70" s="156"/>
      <c r="S70" s="155"/>
      <c r="T70" s="18"/>
      <c r="U70" s="19" t="str">
        <f t="shared" si="14"/>
        <v/>
      </c>
      <c r="V70" s="29"/>
      <c r="W70" s="19"/>
      <c r="X70" s="20" t="str">
        <f t="shared" si="15"/>
        <v/>
      </c>
      <c r="Y70" s="20" t="str">
        <f t="shared" si="16"/>
        <v/>
      </c>
      <c r="Z70" s="20" t="str">
        <f t="shared" si="17"/>
        <v/>
      </c>
      <c r="AA70" s="20" t="str">
        <f t="shared" si="18"/>
        <v/>
      </c>
      <c r="AB70" s="20" t="str">
        <f t="shared" si="19"/>
        <v/>
      </c>
      <c r="AC70" s="20" t="str">
        <f t="shared" si="20"/>
        <v/>
      </c>
      <c r="AD70" s="23" t="str">
        <f t="shared" si="21"/>
        <v/>
      </c>
      <c r="AE70" s="25" t="str">
        <f t="shared" si="11"/>
        <v/>
      </c>
      <c r="AF70" s="33" t="str">
        <f t="shared" si="12"/>
        <v/>
      </c>
      <c r="AG70" s="31" t="str">
        <f t="shared" si="13"/>
        <v/>
      </c>
      <c r="AH70" s="28" t="str">
        <f t="shared" si="22"/>
        <v/>
      </c>
      <c r="AI70" s="28" t="str">
        <f t="shared" si="23"/>
        <v/>
      </c>
      <c r="AJ70" s="33" t="str">
        <f t="shared" si="24"/>
        <v/>
      </c>
    </row>
    <row r="71" spans="1:36" ht="33.75" customHeight="1" x14ac:dyDescent="0.15">
      <c r="A71" s="21">
        <v>34</v>
      </c>
      <c r="B71" s="54"/>
      <c r="C71" s="53"/>
      <c r="D71" s="101"/>
      <c r="E71" s="102"/>
      <c r="F71" s="5"/>
      <c r="G71" s="80"/>
      <c r="H71" s="100"/>
      <c r="I71" s="71"/>
      <c r="J71" s="448"/>
      <c r="K71" s="444"/>
      <c r="L71" s="445"/>
      <c r="M71" s="98"/>
      <c r="N71" s="62"/>
      <c r="O71" s="178"/>
      <c r="P71" s="179"/>
      <c r="Q71" s="180"/>
      <c r="R71" s="156"/>
      <c r="S71" s="155"/>
      <c r="T71" s="18"/>
      <c r="U71" s="19" t="str">
        <f t="shared" si="14"/>
        <v/>
      </c>
      <c r="V71" s="29"/>
      <c r="W71" s="19"/>
      <c r="X71" s="20" t="str">
        <f t="shared" si="15"/>
        <v/>
      </c>
      <c r="Y71" s="20" t="str">
        <f t="shared" si="16"/>
        <v/>
      </c>
      <c r="Z71" s="20" t="str">
        <f t="shared" si="17"/>
        <v/>
      </c>
      <c r="AA71" s="20" t="str">
        <f t="shared" si="18"/>
        <v/>
      </c>
      <c r="AB71" s="20" t="str">
        <f t="shared" si="19"/>
        <v/>
      </c>
      <c r="AC71" s="20" t="str">
        <f t="shared" si="20"/>
        <v/>
      </c>
      <c r="AD71" s="23" t="str">
        <f t="shared" si="21"/>
        <v/>
      </c>
      <c r="AE71" s="25" t="str">
        <f t="shared" si="11"/>
        <v/>
      </c>
      <c r="AF71" s="33" t="str">
        <f t="shared" si="12"/>
        <v/>
      </c>
      <c r="AG71" s="31" t="str">
        <f t="shared" si="13"/>
        <v/>
      </c>
      <c r="AH71" s="28" t="str">
        <f t="shared" si="22"/>
        <v/>
      </c>
      <c r="AI71" s="28" t="str">
        <f t="shared" si="23"/>
        <v/>
      </c>
      <c r="AJ71" s="33" t="str">
        <f t="shared" si="24"/>
        <v/>
      </c>
    </row>
    <row r="72" spans="1:36" ht="33.75" customHeight="1" x14ac:dyDescent="0.15">
      <c r="A72" s="21">
        <v>35</v>
      </c>
      <c r="B72" s="54"/>
      <c r="C72" s="53"/>
      <c r="D72" s="101"/>
      <c r="E72" s="102"/>
      <c r="F72" s="5"/>
      <c r="G72" s="80"/>
      <c r="H72" s="100"/>
      <c r="I72" s="71"/>
      <c r="J72" s="448"/>
      <c r="K72" s="444"/>
      <c r="L72" s="445"/>
      <c r="M72" s="98"/>
      <c r="N72" s="62"/>
      <c r="O72" s="178"/>
      <c r="P72" s="179"/>
      <c r="Q72" s="180"/>
      <c r="R72" s="156"/>
      <c r="S72" s="155"/>
      <c r="T72" s="18"/>
      <c r="U72" s="19" t="str">
        <f t="shared" si="14"/>
        <v/>
      </c>
      <c r="V72" s="29"/>
      <c r="W72" s="19"/>
      <c r="X72" s="20" t="str">
        <f t="shared" si="15"/>
        <v/>
      </c>
      <c r="Y72" s="20" t="str">
        <f t="shared" si="16"/>
        <v/>
      </c>
      <c r="Z72" s="20" t="str">
        <f t="shared" si="17"/>
        <v/>
      </c>
      <c r="AA72" s="20" t="str">
        <f t="shared" si="18"/>
        <v/>
      </c>
      <c r="AB72" s="20" t="str">
        <f t="shared" si="19"/>
        <v/>
      </c>
      <c r="AC72" s="20" t="str">
        <f t="shared" si="20"/>
        <v/>
      </c>
      <c r="AD72" s="23" t="str">
        <f t="shared" si="21"/>
        <v/>
      </c>
      <c r="AE72" s="25" t="str">
        <f t="shared" si="11"/>
        <v/>
      </c>
      <c r="AF72" s="33" t="str">
        <f t="shared" si="12"/>
        <v/>
      </c>
      <c r="AG72" s="31" t="str">
        <f t="shared" si="13"/>
        <v/>
      </c>
      <c r="AH72" s="28" t="str">
        <f t="shared" si="22"/>
        <v/>
      </c>
      <c r="AI72" s="28" t="str">
        <f t="shared" si="23"/>
        <v/>
      </c>
      <c r="AJ72" s="33" t="str">
        <f t="shared" si="24"/>
        <v/>
      </c>
    </row>
    <row r="73" spans="1:36" ht="33.75" customHeight="1" x14ac:dyDescent="0.15">
      <c r="A73" s="21">
        <v>36</v>
      </c>
      <c r="B73" s="54"/>
      <c r="C73" s="53"/>
      <c r="D73" s="101"/>
      <c r="E73" s="102"/>
      <c r="F73" s="5"/>
      <c r="G73" s="80"/>
      <c r="H73" s="100"/>
      <c r="I73" s="71"/>
      <c r="J73" s="448"/>
      <c r="K73" s="444"/>
      <c r="L73" s="445"/>
      <c r="M73" s="98"/>
      <c r="N73" s="62"/>
      <c r="O73" s="178"/>
      <c r="P73" s="179"/>
      <c r="Q73" s="180"/>
      <c r="R73" s="156"/>
      <c r="S73" s="155"/>
      <c r="T73" s="18"/>
      <c r="U73" s="19" t="str">
        <f t="shared" si="14"/>
        <v/>
      </c>
      <c r="V73" s="29"/>
      <c r="W73" s="19"/>
      <c r="X73" s="20" t="str">
        <f t="shared" si="15"/>
        <v/>
      </c>
      <c r="Y73" s="20" t="str">
        <f t="shared" si="16"/>
        <v/>
      </c>
      <c r="Z73" s="20" t="str">
        <f t="shared" si="17"/>
        <v/>
      </c>
      <c r="AA73" s="20" t="str">
        <f t="shared" si="18"/>
        <v/>
      </c>
      <c r="AB73" s="20" t="str">
        <f t="shared" si="19"/>
        <v/>
      </c>
      <c r="AC73" s="20" t="str">
        <f t="shared" si="20"/>
        <v/>
      </c>
      <c r="AD73" s="23" t="str">
        <f t="shared" si="21"/>
        <v/>
      </c>
      <c r="AE73" s="25" t="str">
        <f t="shared" si="11"/>
        <v/>
      </c>
      <c r="AF73" s="33" t="str">
        <f t="shared" si="12"/>
        <v/>
      </c>
      <c r="AG73" s="31" t="str">
        <f t="shared" si="13"/>
        <v/>
      </c>
      <c r="AH73" s="28" t="str">
        <f t="shared" si="22"/>
        <v/>
      </c>
      <c r="AI73" s="28" t="str">
        <f t="shared" si="23"/>
        <v/>
      </c>
      <c r="AJ73" s="33" t="str">
        <f t="shared" si="24"/>
        <v/>
      </c>
    </row>
    <row r="74" spans="1:36" ht="33.75" customHeight="1" x14ac:dyDescent="0.15">
      <c r="A74" s="21">
        <v>37</v>
      </c>
      <c r="B74" s="54"/>
      <c r="C74" s="53"/>
      <c r="D74" s="101"/>
      <c r="E74" s="102"/>
      <c r="F74" s="5"/>
      <c r="G74" s="80"/>
      <c r="H74" s="100"/>
      <c r="I74" s="71"/>
      <c r="J74" s="448"/>
      <c r="K74" s="444"/>
      <c r="L74" s="445"/>
      <c r="M74" s="98"/>
      <c r="N74" s="62"/>
      <c r="O74" s="178"/>
      <c r="P74" s="179"/>
      <c r="Q74" s="180"/>
      <c r="R74" s="156"/>
      <c r="S74" s="155"/>
      <c r="T74" s="18"/>
      <c r="U74" s="19" t="str">
        <f t="shared" si="14"/>
        <v/>
      </c>
      <c r="V74" s="29"/>
      <c r="W74" s="19"/>
      <c r="X74" s="20" t="str">
        <f t="shared" si="15"/>
        <v/>
      </c>
      <c r="Y74" s="20" t="str">
        <f t="shared" si="16"/>
        <v/>
      </c>
      <c r="Z74" s="20" t="str">
        <f t="shared" si="17"/>
        <v/>
      </c>
      <c r="AA74" s="20" t="str">
        <f t="shared" si="18"/>
        <v/>
      </c>
      <c r="AB74" s="20" t="str">
        <f t="shared" si="19"/>
        <v/>
      </c>
      <c r="AC74" s="20" t="str">
        <f t="shared" si="20"/>
        <v/>
      </c>
      <c r="AD74" s="23" t="str">
        <f t="shared" si="21"/>
        <v/>
      </c>
      <c r="AE74" s="25" t="str">
        <f t="shared" si="11"/>
        <v/>
      </c>
      <c r="AF74" s="33" t="str">
        <f t="shared" si="12"/>
        <v/>
      </c>
      <c r="AG74" s="31" t="str">
        <f t="shared" si="13"/>
        <v/>
      </c>
      <c r="AH74" s="28" t="str">
        <f t="shared" si="22"/>
        <v/>
      </c>
      <c r="AI74" s="28" t="str">
        <f t="shared" si="23"/>
        <v/>
      </c>
      <c r="AJ74" s="33" t="str">
        <f t="shared" si="24"/>
        <v/>
      </c>
    </row>
    <row r="75" spans="1:36" ht="33.75" customHeight="1" x14ac:dyDescent="0.15">
      <c r="A75" s="21">
        <v>38</v>
      </c>
      <c r="B75" s="54"/>
      <c r="C75" s="53"/>
      <c r="D75" s="101"/>
      <c r="E75" s="102"/>
      <c r="F75" s="5"/>
      <c r="G75" s="80"/>
      <c r="H75" s="100"/>
      <c r="I75" s="71"/>
      <c r="J75" s="448"/>
      <c r="K75" s="444"/>
      <c r="L75" s="445"/>
      <c r="M75" s="98"/>
      <c r="N75" s="62"/>
      <c r="O75" s="178"/>
      <c r="P75" s="179"/>
      <c r="Q75" s="180"/>
      <c r="R75" s="156"/>
      <c r="S75" s="155"/>
      <c r="T75" s="18"/>
      <c r="U75" s="19" t="str">
        <f t="shared" si="14"/>
        <v/>
      </c>
      <c r="V75" s="29"/>
      <c r="W75" s="19"/>
      <c r="X75" s="20" t="str">
        <f t="shared" si="15"/>
        <v/>
      </c>
      <c r="Y75" s="20" t="str">
        <f t="shared" si="16"/>
        <v/>
      </c>
      <c r="Z75" s="20" t="str">
        <f t="shared" si="17"/>
        <v/>
      </c>
      <c r="AA75" s="20" t="str">
        <f t="shared" si="18"/>
        <v/>
      </c>
      <c r="AB75" s="20" t="str">
        <f t="shared" si="19"/>
        <v/>
      </c>
      <c r="AC75" s="20" t="str">
        <f t="shared" si="20"/>
        <v/>
      </c>
      <c r="AD75" s="23" t="str">
        <f t="shared" si="21"/>
        <v/>
      </c>
      <c r="AE75" s="25" t="str">
        <f t="shared" si="11"/>
        <v/>
      </c>
      <c r="AF75" s="33" t="str">
        <f t="shared" si="12"/>
        <v/>
      </c>
      <c r="AG75" s="31" t="str">
        <f t="shared" si="13"/>
        <v/>
      </c>
      <c r="AH75" s="28" t="str">
        <f t="shared" si="22"/>
        <v/>
      </c>
      <c r="AI75" s="28" t="str">
        <f t="shared" si="23"/>
        <v/>
      </c>
      <c r="AJ75" s="33" t="str">
        <f t="shared" si="24"/>
        <v/>
      </c>
    </row>
    <row r="76" spans="1:36" ht="33.75" customHeight="1" x14ac:dyDescent="0.15">
      <c r="A76" s="21">
        <v>39</v>
      </c>
      <c r="B76" s="54"/>
      <c r="C76" s="53"/>
      <c r="D76" s="101"/>
      <c r="E76" s="102"/>
      <c r="F76" s="5"/>
      <c r="G76" s="80"/>
      <c r="H76" s="100"/>
      <c r="I76" s="71"/>
      <c r="J76" s="448"/>
      <c r="K76" s="444"/>
      <c r="L76" s="445"/>
      <c r="M76" s="98"/>
      <c r="N76" s="62"/>
      <c r="O76" s="178"/>
      <c r="P76" s="179"/>
      <c r="Q76" s="180"/>
      <c r="R76" s="156"/>
      <c r="S76" s="155"/>
      <c r="T76" s="18"/>
      <c r="U76" s="19" t="str">
        <f t="shared" si="14"/>
        <v/>
      </c>
      <c r="V76" s="29"/>
      <c r="W76" s="19"/>
      <c r="X76" s="20" t="str">
        <f t="shared" si="15"/>
        <v/>
      </c>
      <c r="Y76" s="20" t="str">
        <f t="shared" si="16"/>
        <v/>
      </c>
      <c r="Z76" s="20" t="str">
        <f t="shared" si="17"/>
        <v/>
      </c>
      <c r="AA76" s="20" t="str">
        <f t="shared" si="18"/>
        <v/>
      </c>
      <c r="AB76" s="20" t="str">
        <f t="shared" si="19"/>
        <v/>
      </c>
      <c r="AC76" s="20" t="str">
        <f t="shared" si="20"/>
        <v/>
      </c>
      <c r="AD76" s="23" t="str">
        <f t="shared" si="21"/>
        <v/>
      </c>
      <c r="AE76" s="25" t="str">
        <f t="shared" si="11"/>
        <v/>
      </c>
      <c r="AF76" s="33" t="str">
        <f t="shared" si="12"/>
        <v/>
      </c>
      <c r="AG76" s="31" t="str">
        <f t="shared" si="13"/>
        <v/>
      </c>
      <c r="AH76" s="28" t="str">
        <f t="shared" si="22"/>
        <v/>
      </c>
      <c r="AI76" s="28" t="str">
        <f t="shared" si="23"/>
        <v/>
      </c>
      <c r="AJ76" s="33" t="str">
        <f t="shared" si="24"/>
        <v/>
      </c>
    </row>
    <row r="77" spans="1:36" ht="33.75" customHeight="1" x14ac:dyDescent="0.15">
      <c r="A77" s="21">
        <v>40</v>
      </c>
      <c r="B77" s="54"/>
      <c r="C77" s="53"/>
      <c r="D77" s="101"/>
      <c r="E77" s="102"/>
      <c r="F77" s="5"/>
      <c r="G77" s="81"/>
      <c r="H77" s="100"/>
      <c r="I77" s="71"/>
      <c r="J77" s="448"/>
      <c r="K77" s="444"/>
      <c r="L77" s="445"/>
      <c r="M77" s="98"/>
      <c r="N77" s="62"/>
      <c r="O77" s="178"/>
      <c r="P77" s="179"/>
      <c r="Q77" s="180"/>
      <c r="R77" s="156"/>
      <c r="S77" s="155"/>
      <c r="T77" s="18"/>
      <c r="U77" s="19" t="str">
        <f t="shared" si="14"/>
        <v/>
      </c>
      <c r="V77" s="29"/>
      <c r="W77" s="19"/>
      <c r="X77" s="20" t="str">
        <f t="shared" si="15"/>
        <v/>
      </c>
      <c r="Y77" s="20" t="str">
        <f t="shared" si="16"/>
        <v/>
      </c>
      <c r="Z77" s="20" t="str">
        <f t="shared" si="17"/>
        <v/>
      </c>
      <c r="AA77" s="20" t="str">
        <f t="shared" si="18"/>
        <v/>
      </c>
      <c r="AB77" s="20" t="str">
        <f t="shared" si="19"/>
        <v/>
      </c>
      <c r="AC77" s="20" t="str">
        <f t="shared" si="20"/>
        <v/>
      </c>
      <c r="AD77" s="23" t="str">
        <f t="shared" si="21"/>
        <v/>
      </c>
      <c r="AE77" s="25" t="str">
        <f t="shared" si="11"/>
        <v/>
      </c>
      <c r="AF77" s="33" t="str">
        <f t="shared" si="12"/>
        <v/>
      </c>
      <c r="AG77" s="31" t="str">
        <f t="shared" si="13"/>
        <v/>
      </c>
      <c r="AH77" s="28" t="str">
        <f t="shared" si="22"/>
        <v/>
      </c>
      <c r="AI77" s="28" t="str">
        <f t="shared" si="23"/>
        <v/>
      </c>
      <c r="AJ77" s="33" t="str">
        <f t="shared" si="24"/>
        <v/>
      </c>
    </row>
    <row r="78" spans="1:36" ht="33.75" customHeight="1" x14ac:dyDescent="0.15">
      <c r="A78" s="21">
        <v>41</v>
      </c>
      <c r="B78" s="54"/>
      <c r="C78" s="53"/>
      <c r="D78" s="101"/>
      <c r="E78" s="102"/>
      <c r="F78" s="5"/>
      <c r="G78" s="81"/>
      <c r="H78" s="100"/>
      <c r="I78" s="71"/>
      <c r="J78" s="448"/>
      <c r="K78" s="444"/>
      <c r="L78" s="445"/>
      <c r="M78" s="98"/>
      <c r="N78" s="62"/>
      <c r="O78" s="178"/>
      <c r="P78" s="179"/>
      <c r="Q78" s="180"/>
      <c r="R78" s="156"/>
      <c r="S78" s="155"/>
      <c r="T78" s="18"/>
      <c r="U78" s="19" t="str">
        <f t="shared" si="14"/>
        <v/>
      </c>
      <c r="V78" s="29"/>
      <c r="W78" s="19"/>
      <c r="X78" s="20" t="str">
        <f t="shared" si="15"/>
        <v/>
      </c>
      <c r="Y78" s="20" t="str">
        <f t="shared" si="16"/>
        <v/>
      </c>
      <c r="Z78" s="20" t="str">
        <f t="shared" si="17"/>
        <v/>
      </c>
      <c r="AA78" s="20" t="str">
        <f t="shared" si="18"/>
        <v/>
      </c>
      <c r="AB78" s="20" t="str">
        <f t="shared" si="19"/>
        <v/>
      </c>
      <c r="AC78" s="20" t="str">
        <f t="shared" si="20"/>
        <v/>
      </c>
      <c r="AD78" s="23" t="str">
        <f t="shared" si="21"/>
        <v/>
      </c>
      <c r="AE78" s="25" t="str">
        <f t="shared" si="11"/>
        <v/>
      </c>
      <c r="AF78" s="33" t="str">
        <f t="shared" si="12"/>
        <v/>
      </c>
      <c r="AG78" s="31" t="str">
        <f t="shared" si="13"/>
        <v/>
      </c>
      <c r="AH78" s="28" t="str">
        <f t="shared" si="22"/>
        <v/>
      </c>
      <c r="AI78" s="28" t="str">
        <f t="shared" si="23"/>
        <v/>
      </c>
      <c r="AJ78" s="33" t="str">
        <f t="shared" si="24"/>
        <v/>
      </c>
    </row>
    <row r="79" spans="1:36" ht="33.75" customHeight="1" x14ac:dyDescent="0.15">
      <c r="A79" s="21">
        <v>42</v>
      </c>
      <c r="B79" s="54"/>
      <c r="C79" s="53"/>
      <c r="D79" s="101"/>
      <c r="E79" s="102"/>
      <c r="F79" s="5"/>
      <c r="G79" s="80"/>
      <c r="H79" s="100"/>
      <c r="I79" s="71"/>
      <c r="J79" s="448"/>
      <c r="K79" s="444"/>
      <c r="L79" s="445"/>
      <c r="M79" s="98"/>
      <c r="N79" s="62"/>
      <c r="O79" s="178"/>
      <c r="P79" s="179"/>
      <c r="Q79" s="180"/>
      <c r="R79" s="156"/>
      <c r="S79" s="155"/>
      <c r="T79" s="18"/>
      <c r="U79" s="19" t="str">
        <f t="shared" si="14"/>
        <v/>
      </c>
      <c r="V79" s="29"/>
      <c r="W79" s="19"/>
      <c r="X79" s="20" t="str">
        <f t="shared" si="15"/>
        <v/>
      </c>
      <c r="Y79" s="20" t="str">
        <f t="shared" si="16"/>
        <v/>
      </c>
      <c r="Z79" s="20" t="str">
        <f t="shared" si="17"/>
        <v/>
      </c>
      <c r="AA79" s="20" t="str">
        <f t="shared" si="18"/>
        <v/>
      </c>
      <c r="AB79" s="20" t="str">
        <f t="shared" si="19"/>
        <v/>
      </c>
      <c r="AC79" s="20" t="str">
        <f t="shared" si="20"/>
        <v/>
      </c>
      <c r="AD79" s="23" t="str">
        <f t="shared" si="21"/>
        <v/>
      </c>
      <c r="AE79" s="25" t="str">
        <f t="shared" si="11"/>
        <v/>
      </c>
      <c r="AF79" s="33" t="str">
        <f t="shared" si="12"/>
        <v/>
      </c>
      <c r="AG79" s="31" t="str">
        <f t="shared" si="13"/>
        <v/>
      </c>
      <c r="AH79" s="28" t="str">
        <f t="shared" si="22"/>
        <v/>
      </c>
      <c r="AI79" s="28" t="str">
        <f t="shared" si="23"/>
        <v/>
      </c>
      <c r="AJ79" s="33" t="str">
        <f t="shared" si="24"/>
        <v/>
      </c>
    </row>
    <row r="80" spans="1:36" ht="33.75" customHeight="1" x14ac:dyDescent="0.15">
      <c r="A80" s="21">
        <v>43</v>
      </c>
      <c r="B80" s="54"/>
      <c r="C80" s="53"/>
      <c r="D80" s="101"/>
      <c r="E80" s="102"/>
      <c r="F80" s="5"/>
      <c r="G80" s="80"/>
      <c r="H80" s="100"/>
      <c r="I80" s="71"/>
      <c r="J80" s="448"/>
      <c r="K80" s="444"/>
      <c r="L80" s="445"/>
      <c r="M80" s="98"/>
      <c r="N80" s="62"/>
      <c r="O80" s="178"/>
      <c r="P80" s="179"/>
      <c r="Q80" s="180"/>
      <c r="R80" s="156"/>
      <c r="S80" s="155"/>
      <c r="T80" s="18"/>
      <c r="U80" s="19" t="str">
        <f t="shared" si="14"/>
        <v/>
      </c>
      <c r="V80" s="29"/>
      <c r="W80" s="19"/>
      <c r="X80" s="20" t="str">
        <f t="shared" si="15"/>
        <v/>
      </c>
      <c r="Y80" s="20" t="str">
        <f t="shared" si="16"/>
        <v/>
      </c>
      <c r="Z80" s="20" t="str">
        <f t="shared" si="17"/>
        <v/>
      </c>
      <c r="AA80" s="20" t="str">
        <f t="shared" si="18"/>
        <v/>
      </c>
      <c r="AB80" s="20" t="str">
        <f t="shared" si="19"/>
        <v/>
      </c>
      <c r="AC80" s="20" t="str">
        <f t="shared" si="20"/>
        <v/>
      </c>
      <c r="AD80" s="23" t="str">
        <f t="shared" si="21"/>
        <v/>
      </c>
      <c r="AE80" s="25" t="str">
        <f t="shared" si="11"/>
        <v/>
      </c>
      <c r="AF80" s="33" t="str">
        <f t="shared" si="12"/>
        <v/>
      </c>
      <c r="AG80" s="31" t="str">
        <f t="shared" si="13"/>
        <v/>
      </c>
      <c r="AH80" s="28" t="str">
        <f t="shared" si="22"/>
        <v/>
      </c>
      <c r="AI80" s="28" t="str">
        <f t="shared" si="23"/>
        <v/>
      </c>
      <c r="AJ80" s="33" t="str">
        <f t="shared" si="24"/>
        <v/>
      </c>
    </row>
    <row r="81" spans="1:36" ht="33.75" customHeight="1" x14ac:dyDescent="0.15">
      <c r="A81" s="21">
        <v>44</v>
      </c>
      <c r="B81" s="54"/>
      <c r="C81" s="53"/>
      <c r="D81" s="71"/>
      <c r="E81" s="73"/>
      <c r="F81" s="5"/>
      <c r="G81" s="81"/>
      <c r="H81" s="74"/>
      <c r="I81" s="71"/>
      <c r="J81" s="449"/>
      <c r="K81" s="444"/>
      <c r="L81" s="445"/>
      <c r="M81" s="98"/>
      <c r="N81" s="63"/>
      <c r="O81" s="178"/>
      <c r="P81" s="179"/>
      <c r="Q81" s="180"/>
      <c r="R81" s="156"/>
      <c r="S81" s="155"/>
      <c r="T81" s="18"/>
      <c r="U81" s="19" t="str">
        <f t="shared" si="14"/>
        <v/>
      </c>
      <c r="V81" s="29"/>
      <c r="W81" s="19"/>
      <c r="X81" s="20" t="str">
        <f t="shared" si="15"/>
        <v/>
      </c>
      <c r="Y81" s="20" t="str">
        <f t="shared" si="16"/>
        <v/>
      </c>
      <c r="Z81" s="20" t="str">
        <f t="shared" si="17"/>
        <v/>
      </c>
      <c r="AA81" s="20" t="str">
        <f t="shared" si="18"/>
        <v/>
      </c>
      <c r="AB81" s="20" t="str">
        <f t="shared" si="19"/>
        <v/>
      </c>
      <c r="AC81" s="20" t="str">
        <f t="shared" si="20"/>
        <v/>
      </c>
      <c r="AD81" s="23" t="str">
        <f t="shared" si="21"/>
        <v/>
      </c>
      <c r="AE81" s="25" t="str">
        <f t="shared" si="11"/>
        <v/>
      </c>
      <c r="AF81" s="33" t="str">
        <f t="shared" si="12"/>
        <v/>
      </c>
      <c r="AG81" s="31" t="str">
        <f t="shared" si="13"/>
        <v/>
      </c>
      <c r="AH81" s="28" t="str">
        <f t="shared" si="22"/>
        <v/>
      </c>
      <c r="AI81" s="28" t="str">
        <f t="shared" si="23"/>
        <v/>
      </c>
      <c r="AJ81" s="33" t="str">
        <f t="shared" si="24"/>
        <v/>
      </c>
    </row>
    <row r="82" spans="1:36" ht="33.75" customHeight="1" x14ac:dyDescent="0.15">
      <c r="A82" s="21">
        <v>45</v>
      </c>
      <c r="B82" s="54"/>
      <c r="C82" s="53"/>
      <c r="D82" s="101"/>
      <c r="E82" s="102"/>
      <c r="F82" s="5"/>
      <c r="G82" s="80"/>
      <c r="H82" s="100"/>
      <c r="I82" s="71"/>
      <c r="J82" s="448"/>
      <c r="K82" s="444"/>
      <c r="L82" s="445"/>
      <c r="M82" s="98"/>
      <c r="N82" s="62"/>
      <c r="O82" s="178"/>
      <c r="P82" s="179"/>
      <c r="Q82" s="180"/>
      <c r="R82" s="156"/>
      <c r="S82" s="155"/>
      <c r="T82" s="18"/>
      <c r="U82" s="19" t="str">
        <f t="shared" si="14"/>
        <v/>
      </c>
      <c r="V82" s="29"/>
      <c r="W82" s="19"/>
      <c r="X82" s="20" t="str">
        <f t="shared" si="15"/>
        <v/>
      </c>
      <c r="Y82" s="20" t="str">
        <f t="shared" si="16"/>
        <v/>
      </c>
      <c r="Z82" s="20" t="str">
        <f t="shared" si="17"/>
        <v/>
      </c>
      <c r="AA82" s="20" t="str">
        <f t="shared" si="18"/>
        <v/>
      </c>
      <c r="AB82" s="20" t="str">
        <f t="shared" si="19"/>
        <v/>
      </c>
      <c r="AC82" s="20" t="str">
        <f t="shared" si="20"/>
        <v/>
      </c>
      <c r="AD82" s="23" t="str">
        <f t="shared" si="21"/>
        <v/>
      </c>
      <c r="AE82" s="25" t="str">
        <f t="shared" si="11"/>
        <v/>
      </c>
      <c r="AF82" s="33" t="str">
        <f t="shared" si="12"/>
        <v/>
      </c>
      <c r="AG82" s="31" t="str">
        <f t="shared" si="13"/>
        <v/>
      </c>
      <c r="AH82" s="28" t="str">
        <f t="shared" si="22"/>
        <v/>
      </c>
      <c r="AI82" s="28" t="str">
        <f t="shared" si="23"/>
        <v/>
      </c>
      <c r="AJ82" s="33" t="str">
        <f t="shared" si="24"/>
        <v/>
      </c>
    </row>
    <row r="83" spans="1:36" ht="33.75" customHeight="1" x14ac:dyDescent="0.15">
      <c r="A83" s="21">
        <v>46</v>
      </c>
      <c r="B83" s="54"/>
      <c r="C83" s="53"/>
      <c r="D83" s="101"/>
      <c r="E83" s="102"/>
      <c r="F83" s="5"/>
      <c r="G83" s="80"/>
      <c r="H83" s="100"/>
      <c r="I83" s="71"/>
      <c r="J83" s="448"/>
      <c r="K83" s="444"/>
      <c r="L83" s="445"/>
      <c r="M83" s="98"/>
      <c r="N83" s="62"/>
      <c r="O83" s="178"/>
      <c r="P83" s="179"/>
      <c r="Q83" s="180"/>
      <c r="R83" s="156"/>
      <c r="S83" s="155"/>
      <c r="T83" s="18"/>
      <c r="U83" s="19" t="str">
        <f t="shared" si="14"/>
        <v/>
      </c>
      <c r="V83" s="29"/>
      <c r="W83" s="19"/>
      <c r="X83" s="20" t="str">
        <f t="shared" si="15"/>
        <v/>
      </c>
      <c r="Y83" s="20" t="str">
        <f t="shared" si="16"/>
        <v/>
      </c>
      <c r="Z83" s="20" t="str">
        <f t="shared" si="17"/>
        <v/>
      </c>
      <c r="AA83" s="20" t="str">
        <f t="shared" si="18"/>
        <v/>
      </c>
      <c r="AB83" s="20" t="str">
        <f t="shared" si="19"/>
        <v/>
      </c>
      <c r="AC83" s="20" t="str">
        <f t="shared" si="20"/>
        <v/>
      </c>
      <c r="AD83" s="23" t="str">
        <f t="shared" si="21"/>
        <v/>
      </c>
      <c r="AE83" s="25" t="str">
        <f t="shared" si="11"/>
        <v/>
      </c>
      <c r="AF83" s="33" t="str">
        <f t="shared" si="12"/>
        <v/>
      </c>
      <c r="AG83" s="31" t="str">
        <f t="shared" si="13"/>
        <v/>
      </c>
      <c r="AH83" s="28" t="str">
        <f t="shared" si="22"/>
        <v/>
      </c>
      <c r="AI83" s="28" t="str">
        <f t="shared" si="23"/>
        <v/>
      </c>
      <c r="AJ83" s="33" t="str">
        <f t="shared" si="24"/>
        <v/>
      </c>
    </row>
    <row r="84" spans="1:36" ht="33.75" customHeight="1" x14ac:dyDescent="0.15">
      <c r="A84" s="21">
        <v>47</v>
      </c>
      <c r="B84" s="54"/>
      <c r="C84" s="53"/>
      <c r="D84" s="101"/>
      <c r="E84" s="102"/>
      <c r="F84" s="5"/>
      <c r="G84" s="80"/>
      <c r="H84" s="100"/>
      <c r="I84" s="71"/>
      <c r="J84" s="448"/>
      <c r="K84" s="444"/>
      <c r="L84" s="445"/>
      <c r="M84" s="98"/>
      <c r="N84" s="62"/>
      <c r="O84" s="178"/>
      <c r="P84" s="179"/>
      <c r="Q84" s="180"/>
      <c r="R84" s="156"/>
      <c r="S84" s="155"/>
      <c r="T84" s="18"/>
      <c r="U84" s="19" t="str">
        <f t="shared" si="14"/>
        <v/>
      </c>
      <c r="V84" s="29"/>
      <c r="W84" s="19"/>
      <c r="X84" s="20" t="str">
        <f t="shared" si="15"/>
        <v/>
      </c>
      <c r="Y84" s="20" t="str">
        <f t="shared" si="16"/>
        <v/>
      </c>
      <c r="Z84" s="20" t="str">
        <f t="shared" si="17"/>
        <v/>
      </c>
      <c r="AA84" s="20" t="str">
        <f t="shared" si="18"/>
        <v/>
      </c>
      <c r="AB84" s="20" t="str">
        <f t="shared" si="19"/>
        <v/>
      </c>
      <c r="AC84" s="20" t="str">
        <f t="shared" si="20"/>
        <v/>
      </c>
      <c r="AD84" s="23" t="str">
        <f t="shared" si="21"/>
        <v/>
      </c>
      <c r="AE84" s="25" t="str">
        <f t="shared" si="11"/>
        <v/>
      </c>
      <c r="AF84" s="33" t="str">
        <f t="shared" si="12"/>
        <v/>
      </c>
      <c r="AG84" s="31" t="str">
        <f t="shared" si="13"/>
        <v/>
      </c>
      <c r="AH84" s="28" t="str">
        <f t="shared" si="22"/>
        <v/>
      </c>
      <c r="AI84" s="28" t="str">
        <f t="shared" si="23"/>
        <v/>
      </c>
      <c r="AJ84" s="33" t="str">
        <f t="shared" si="24"/>
        <v/>
      </c>
    </row>
    <row r="85" spans="1:36" ht="33.75" customHeight="1" x14ac:dyDescent="0.15">
      <c r="A85" s="21">
        <v>48</v>
      </c>
      <c r="B85" s="54"/>
      <c r="C85" s="53"/>
      <c r="D85" s="101"/>
      <c r="E85" s="102"/>
      <c r="F85" s="5"/>
      <c r="G85" s="80"/>
      <c r="H85" s="100"/>
      <c r="I85" s="71"/>
      <c r="J85" s="448"/>
      <c r="K85" s="444"/>
      <c r="L85" s="445"/>
      <c r="M85" s="98"/>
      <c r="N85" s="62"/>
      <c r="O85" s="178"/>
      <c r="P85" s="179"/>
      <c r="Q85" s="180"/>
      <c r="R85" s="156"/>
      <c r="S85" s="155"/>
      <c r="T85" s="18"/>
      <c r="U85" s="19" t="str">
        <f t="shared" si="14"/>
        <v/>
      </c>
      <c r="V85" s="29"/>
      <c r="W85" s="19"/>
      <c r="X85" s="20" t="str">
        <f t="shared" si="15"/>
        <v/>
      </c>
      <c r="Y85" s="20" t="str">
        <f t="shared" si="16"/>
        <v/>
      </c>
      <c r="Z85" s="20" t="str">
        <f t="shared" si="17"/>
        <v/>
      </c>
      <c r="AA85" s="20" t="str">
        <f t="shared" si="18"/>
        <v/>
      </c>
      <c r="AB85" s="20" t="str">
        <f t="shared" si="19"/>
        <v/>
      </c>
      <c r="AC85" s="20" t="str">
        <f t="shared" si="20"/>
        <v/>
      </c>
      <c r="AD85" s="23" t="str">
        <f t="shared" si="21"/>
        <v/>
      </c>
      <c r="AE85" s="25" t="str">
        <f t="shared" si="11"/>
        <v/>
      </c>
      <c r="AF85" s="33" t="str">
        <f t="shared" si="12"/>
        <v/>
      </c>
      <c r="AG85" s="31" t="str">
        <f t="shared" si="13"/>
        <v/>
      </c>
      <c r="AH85" s="28" t="str">
        <f t="shared" si="22"/>
        <v/>
      </c>
      <c r="AI85" s="28" t="str">
        <f t="shared" si="23"/>
        <v/>
      </c>
      <c r="AJ85" s="33" t="str">
        <f t="shared" si="24"/>
        <v/>
      </c>
    </row>
    <row r="86" spans="1:36" ht="33.75" customHeight="1" x14ac:dyDescent="0.15">
      <c r="A86" s="21">
        <v>49</v>
      </c>
      <c r="B86" s="54"/>
      <c r="C86" s="53"/>
      <c r="D86" s="101"/>
      <c r="E86" s="102"/>
      <c r="F86" s="5"/>
      <c r="G86" s="80"/>
      <c r="H86" s="100"/>
      <c r="I86" s="71"/>
      <c r="J86" s="448"/>
      <c r="K86" s="444"/>
      <c r="L86" s="445"/>
      <c r="M86" s="98"/>
      <c r="N86" s="62"/>
      <c r="O86" s="178"/>
      <c r="P86" s="179"/>
      <c r="Q86" s="180"/>
      <c r="R86" s="156"/>
      <c r="S86" s="155"/>
      <c r="T86" s="18"/>
      <c r="U86" s="19" t="str">
        <f t="shared" si="14"/>
        <v/>
      </c>
      <c r="V86" s="29"/>
      <c r="W86" s="19"/>
      <c r="X86" s="20" t="str">
        <f t="shared" si="15"/>
        <v/>
      </c>
      <c r="Y86" s="20" t="str">
        <f t="shared" si="16"/>
        <v/>
      </c>
      <c r="Z86" s="20" t="str">
        <f t="shared" si="17"/>
        <v/>
      </c>
      <c r="AA86" s="20" t="str">
        <f t="shared" si="18"/>
        <v/>
      </c>
      <c r="AB86" s="20" t="str">
        <f t="shared" si="19"/>
        <v/>
      </c>
      <c r="AC86" s="20" t="str">
        <f t="shared" si="20"/>
        <v/>
      </c>
      <c r="AD86" s="23" t="str">
        <f t="shared" si="21"/>
        <v/>
      </c>
      <c r="AE86" s="25" t="str">
        <f t="shared" si="11"/>
        <v/>
      </c>
      <c r="AF86" s="33" t="str">
        <f t="shared" si="12"/>
        <v/>
      </c>
      <c r="AG86" s="31" t="str">
        <f t="shared" si="13"/>
        <v/>
      </c>
      <c r="AH86" s="28" t="str">
        <f t="shared" si="22"/>
        <v/>
      </c>
      <c r="AI86" s="28" t="str">
        <f t="shared" si="23"/>
        <v/>
      </c>
      <c r="AJ86" s="33" t="str">
        <f t="shared" si="24"/>
        <v/>
      </c>
    </row>
    <row r="87" spans="1:36" ht="33.75" customHeight="1" x14ac:dyDescent="0.15">
      <c r="A87" s="21">
        <v>50</v>
      </c>
      <c r="B87" s="54"/>
      <c r="C87" s="53"/>
      <c r="D87" s="101"/>
      <c r="E87" s="102"/>
      <c r="F87" s="5"/>
      <c r="G87" s="80"/>
      <c r="H87" s="100"/>
      <c r="I87" s="71"/>
      <c r="J87" s="448"/>
      <c r="K87" s="444"/>
      <c r="L87" s="445"/>
      <c r="M87" s="98"/>
      <c r="N87" s="62"/>
      <c r="O87" s="178"/>
      <c r="P87" s="179"/>
      <c r="Q87" s="180"/>
      <c r="R87" s="156"/>
      <c r="S87" s="155"/>
      <c r="T87" s="18"/>
      <c r="U87" s="19" t="str">
        <f t="shared" si="14"/>
        <v/>
      </c>
      <c r="V87" s="29"/>
      <c r="W87" s="19"/>
      <c r="X87" s="20" t="str">
        <f t="shared" si="15"/>
        <v/>
      </c>
      <c r="Y87" s="20" t="str">
        <f t="shared" si="16"/>
        <v/>
      </c>
      <c r="Z87" s="20" t="str">
        <f t="shared" si="17"/>
        <v/>
      </c>
      <c r="AA87" s="20" t="str">
        <f t="shared" si="18"/>
        <v/>
      </c>
      <c r="AB87" s="20" t="str">
        <f t="shared" si="19"/>
        <v/>
      </c>
      <c r="AC87" s="20" t="str">
        <f t="shared" si="20"/>
        <v/>
      </c>
      <c r="AD87" s="23" t="str">
        <f t="shared" si="21"/>
        <v/>
      </c>
      <c r="AE87" s="25" t="str">
        <f t="shared" si="11"/>
        <v/>
      </c>
      <c r="AF87" s="33" t="str">
        <f t="shared" si="12"/>
        <v/>
      </c>
      <c r="AG87" s="31" t="str">
        <f t="shared" si="13"/>
        <v/>
      </c>
      <c r="AH87" s="28" t="str">
        <f t="shared" si="22"/>
        <v/>
      </c>
      <c r="AI87" s="28" t="str">
        <f t="shared" si="23"/>
        <v/>
      </c>
      <c r="AJ87" s="33" t="str">
        <f t="shared" si="24"/>
        <v/>
      </c>
    </row>
    <row r="88" spans="1:36" ht="33.75" customHeight="1" x14ac:dyDescent="0.15">
      <c r="A88" s="21">
        <v>51</v>
      </c>
      <c r="B88" s="54"/>
      <c r="C88" s="53"/>
      <c r="D88" s="101"/>
      <c r="E88" s="102"/>
      <c r="F88" s="5"/>
      <c r="G88" s="80"/>
      <c r="H88" s="100"/>
      <c r="I88" s="71"/>
      <c r="J88" s="448"/>
      <c r="K88" s="444"/>
      <c r="L88" s="445"/>
      <c r="M88" s="98"/>
      <c r="N88" s="62"/>
      <c r="O88" s="178"/>
      <c r="P88" s="179"/>
      <c r="Q88" s="180"/>
      <c r="R88" s="156"/>
      <c r="S88" s="155"/>
      <c r="T88" s="18"/>
      <c r="U88" s="19" t="str">
        <f t="shared" si="14"/>
        <v/>
      </c>
      <c r="V88" s="29"/>
      <c r="W88" s="19"/>
      <c r="X88" s="20" t="str">
        <f t="shared" si="15"/>
        <v/>
      </c>
      <c r="Y88" s="20" t="str">
        <f t="shared" si="16"/>
        <v/>
      </c>
      <c r="Z88" s="20" t="str">
        <f t="shared" si="17"/>
        <v/>
      </c>
      <c r="AA88" s="20" t="str">
        <f t="shared" si="18"/>
        <v/>
      </c>
      <c r="AB88" s="20" t="str">
        <f t="shared" si="19"/>
        <v/>
      </c>
      <c r="AC88" s="20" t="str">
        <f t="shared" si="20"/>
        <v/>
      </c>
      <c r="AD88" s="23" t="str">
        <f t="shared" si="21"/>
        <v/>
      </c>
      <c r="AE88" s="25" t="str">
        <f t="shared" si="11"/>
        <v/>
      </c>
      <c r="AF88" s="33" t="str">
        <f t="shared" si="12"/>
        <v/>
      </c>
      <c r="AG88" s="31" t="str">
        <f t="shared" si="13"/>
        <v/>
      </c>
      <c r="AH88" s="28" t="str">
        <f t="shared" si="22"/>
        <v/>
      </c>
      <c r="AI88" s="28" t="str">
        <f t="shared" si="23"/>
        <v/>
      </c>
      <c r="AJ88" s="33" t="str">
        <f t="shared" si="24"/>
        <v/>
      </c>
    </row>
    <row r="89" spans="1:36" ht="33.75" customHeight="1" x14ac:dyDescent="0.15">
      <c r="A89" s="21">
        <v>52</v>
      </c>
      <c r="B89" s="54"/>
      <c r="C89" s="53"/>
      <c r="D89" s="101"/>
      <c r="E89" s="102"/>
      <c r="F89" s="5"/>
      <c r="G89" s="80"/>
      <c r="H89" s="100"/>
      <c r="I89" s="71"/>
      <c r="J89" s="448"/>
      <c r="K89" s="444"/>
      <c r="L89" s="445"/>
      <c r="M89" s="98"/>
      <c r="N89" s="62"/>
      <c r="O89" s="178"/>
      <c r="P89" s="179"/>
      <c r="Q89" s="180"/>
      <c r="R89" s="156"/>
      <c r="S89" s="155"/>
      <c r="T89" s="18"/>
      <c r="U89" s="19" t="str">
        <f t="shared" si="14"/>
        <v/>
      </c>
      <c r="V89" s="29"/>
      <c r="W89" s="19"/>
      <c r="X89" s="20" t="str">
        <f t="shared" si="15"/>
        <v/>
      </c>
      <c r="Y89" s="20" t="str">
        <f t="shared" si="16"/>
        <v/>
      </c>
      <c r="Z89" s="20" t="str">
        <f t="shared" si="17"/>
        <v/>
      </c>
      <c r="AA89" s="20" t="str">
        <f t="shared" si="18"/>
        <v/>
      </c>
      <c r="AB89" s="20" t="str">
        <f t="shared" si="19"/>
        <v/>
      </c>
      <c r="AC89" s="20" t="str">
        <f t="shared" si="20"/>
        <v/>
      </c>
      <c r="AD89" s="23" t="str">
        <f t="shared" si="21"/>
        <v/>
      </c>
      <c r="AE89" s="25" t="str">
        <f t="shared" si="11"/>
        <v/>
      </c>
      <c r="AF89" s="33" t="str">
        <f t="shared" si="12"/>
        <v/>
      </c>
      <c r="AG89" s="31" t="str">
        <f t="shared" si="13"/>
        <v/>
      </c>
      <c r="AH89" s="28" t="str">
        <f t="shared" si="22"/>
        <v/>
      </c>
      <c r="AI89" s="28" t="str">
        <f t="shared" si="23"/>
        <v/>
      </c>
      <c r="AJ89" s="33" t="str">
        <f t="shared" si="24"/>
        <v/>
      </c>
    </row>
    <row r="90" spans="1:36" ht="33.75" customHeight="1" x14ac:dyDescent="0.15">
      <c r="A90" s="21">
        <v>53</v>
      </c>
      <c r="B90" s="54"/>
      <c r="C90" s="53"/>
      <c r="D90" s="101"/>
      <c r="E90" s="102"/>
      <c r="F90" s="5"/>
      <c r="G90" s="80"/>
      <c r="H90" s="100"/>
      <c r="I90" s="71"/>
      <c r="J90" s="448"/>
      <c r="K90" s="444"/>
      <c r="L90" s="445"/>
      <c r="M90" s="98"/>
      <c r="N90" s="62"/>
      <c r="O90" s="178"/>
      <c r="P90" s="179"/>
      <c r="Q90" s="180"/>
      <c r="R90" s="156"/>
      <c r="S90" s="155"/>
      <c r="T90" s="18"/>
      <c r="U90" s="19" t="str">
        <f t="shared" si="14"/>
        <v/>
      </c>
      <c r="V90" s="29"/>
      <c r="W90" s="19"/>
      <c r="X90" s="20" t="str">
        <f t="shared" si="15"/>
        <v/>
      </c>
      <c r="Y90" s="20" t="str">
        <f t="shared" si="16"/>
        <v/>
      </c>
      <c r="Z90" s="20" t="str">
        <f t="shared" si="17"/>
        <v/>
      </c>
      <c r="AA90" s="20" t="str">
        <f t="shared" si="18"/>
        <v/>
      </c>
      <c r="AB90" s="20" t="str">
        <f t="shared" si="19"/>
        <v/>
      </c>
      <c r="AC90" s="20" t="str">
        <f t="shared" si="20"/>
        <v/>
      </c>
      <c r="AD90" s="23" t="str">
        <f t="shared" si="21"/>
        <v/>
      </c>
      <c r="AE90" s="25" t="str">
        <f t="shared" si="11"/>
        <v/>
      </c>
      <c r="AF90" s="33" t="str">
        <f t="shared" si="12"/>
        <v/>
      </c>
      <c r="AG90" s="31" t="str">
        <f t="shared" si="13"/>
        <v/>
      </c>
      <c r="AH90" s="28" t="str">
        <f t="shared" si="22"/>
        <v/>
      </c>
      <c r="AI90" s="28" t="str">
        <f t="shared" si="23"/>
        <v/>
      </c>
      <c r="AJ90" s="33" t="str">
        <f t="shared" si="24"/>
        <v/>
      </c>
    </row>
    <row r="91" spans="1:36" ht="33.75" customHeight="1" x14ac:dyDescent="0.15">
      <c r="A91" s="21">
        <v>54</v>
      </c>
      <c r="B91" s="54"/>
      <c r="C91" s="53"/>
      <c r="D91" s="101"/>
      <c r="E91" s="102"/>
      <c r="F91" s="5"/>
      <c r="G91" s="80"/>
      <c r="H91" s="100"/>
      <c r="I91" s="71"/>
      <c r="J91" s="448"/>
      <c r="K91" s="444"/>
      <c r="L91" s="445"/>
      <c r="M91" s="98"/>
      <c r="N91" s="62"/>
      <c r="O91" s="178"/>
      <c r="P91" s="179"/>
      <c r="Q91" s="180"/>
      <c r="R91" s="156"/>
      <c r="S91" s="155"/>
      <c r="T91" s="18"/>
      <c r="U91" s="19" t="str">
        <f t="shared" si="14"/>
        <v/>
      </c>
      <c r="V91" s="29"/>
      <c r="W91" s="19"/>
      <c r="X91" s="20" t="str">
        <f t="shared" si="15"/>
        <v/>
      </c>
      <c r="Y91" s="20" t="str">
        <f t="shared" si="16"/>
        <v/>
      </c>
      <c r="Z91" s="20" t="str">
        <f t="shared" si="17"/>
        <v/>
      </c>
      <c r="AA91" s="20" t="str">
        <f t="shared" si="18"/>
        <v/>
      </c>
      <c r="AB91" s="20" t="str">
        <f t="shared" si="19"/>
        <v/>
      </c>
      <c r="AC91" s="20" t="str">
        <f t="shared" si="20"/>
        <v/>
      </c>
      <c r="AD91" s="23" t="str">
        <f t="shared" si="21"/>
        <v/>
      </c>
      <c r="AE91" s="25" t="str">
        <f t="shared" si="11"/>
        <v/>
      </c>
      <c r="AF91" s="33" t="str">
        <f t="shared" si="12"/>
        <v/>
      </c>
      <c r="AG91" s="31" t="str">
        <f t="shared" si="13"/>
        <v/>
      </c>
      <c r="AH91" s="28" t="str">
        <f t="shared" si="22"/>
        <v/>
      </c>
      <c r="AI91" s="28" t="str">
        <f t="shared" si="23"/>
        <v/>
      </c>
      <c r="AJ91" s="33" t="str">
        <f t="shared" si="24"/>
        <v/>
      </c>
    </row>
    <row r="92" spans="1:36" ht="33.75" customHeight="1" x14ac:dyDescent="0.15">
      <c r="A92" s="21">
        <v>55</v>
      </c>
      <c r="B92" s="54"/>
      <c r="C92" s="53"/>
      <c r="D92" s="101"/>
      <c r="E92" s="102"/>
      <c r="F92" s="5"/>
      <c r="G92" s="80"/>
      <c r="H92" s="100"/>
      <c r="I92" s="71"/>
      <c r="J92" s="448"/>
      <c r="K92" s="444"/>
      <c r="L92" s="445"/>
      <c r="M92" s="98"/>
      <c r="N92" s="62"/>
      <c r="O92" s="178"/>
      <c r="P92" s="179"/>
      <c r="Q92" s="180"/>
      <c r="R92" s="156"/>
      <c r="S92" s="155"/>
      <c r="T92" s="18"/>
      <c r="U92" s="19" t="str">
        <f t="shared" si="14"/>
        <v/>
      </c>
      <c r="V92" s="29"/>
      <c r="W92" s="19"/>
      <c r="X92" s="20" t="str">
        <f t="shared" si="15"/>
        <v/>
      </c>
      <c r="Y92" s="20" t="str">
        <f t="shared" si="16"/>
        <v/>
      </c>
      <c r="Z92" s="20" t="str">
        <f t="shared" si="17"/>
        <v/>
      </c>
      <c r="AA92" s="20" t="str">
        <f t="shared" si="18"/>
        <v/>
      </c>
      <c r="AB92" s="20" t="str">
        <f t="shared" si="19"/>
        <v/>
      </c>
      <c r="AC92" s="20" t="str">
        <f t="shared" si="20"/>
        <v/>
      </c>
      <c r="AD92" s="23" t="str">
        <f t="shared" si="21"/>
        <v/>
      </c>
      <c r="AE92" s="25" t="str">
        <f t="shared" si="11"/>
        <v/>
      </c>
      <c r="AF92" s="33" t="str">
        <f t="shared" si="12"/>
        <v/>
      </c>
      <c r="AG92" s="31" t="str">
        <f t="shared" si="13"/>
        <v/>
      </c>
      <c r="AH92" s="28" t="str">
        <f t="shared" si="22"/>
        <v/>
      </c>
      <c r="AI92" s="28" t="str">
        <f t="shared" si="23"/>
        <v/>
      </c>
      <c r="AJ92" s="33" t="str">
        <f t="shared" si="24"/>
        <v/>
      </c>
    </row>
    <row r="93" spans="1:36" ht="33.75" customHeight="1" x14ac:dyDescent="0.15">
      <c r="A93" s="21">
        <v>56</v>
      </c>
      <c r="B93" s="54"/>
      <c r="C93" s="53"/>
      <c r="D93" s="101"/>
      <c r="E93" s="102"/>
      <c r="F93" s="5"/>
      <c r="G93" s="80"/>
      <c r="H93" s="100"/>
      <c r="I93" s="71"/>
      <c r="J93" s="448"/>
      <c r="K93" s="444"/>
      <c r="L93" s="445"/>
      <c r="M93" s="98"/>
      <c r="N93" s="62"/>
      <c r="O93" s="178"/>
      <c r="P93" s="179"/>
      <c r="Q93" s="180"/>
      <c r="R93" s="156"/>
      <c r="S93" s="155"/>
      <c r="T93" s="18"/>
      <c r="U93" s="19" t="str">
        <f t="shared" si="14"/>
        <v/>
      </c>
      <c r="V93" s="29"/>
      <c r="W93" s="19"/>
      <c r="X93" s="20" t="str">
        <f t="shared" si="15"/>
        <v/>
      </c>
      <c r="Y93" s="20" t="str">
        <f t="shared" si="16"/>
        <v/>
      </c>
      <c r="Z93" s="20" t="str">
        <f t="shared" si="17"/>
        <v/>
      </c>
      <c r="AA93" s="20" t="str">
        <f t="shared" si="18"/>
        <v/>
      </c>
      <c r="AB93" s="20" t="str">
        <f t="shared" si="19"/>
        <v/>
      </c>
      <c r="AC93" s="20" t="str">
        <f t="shared" si="20"/>
        <v/>
      </c>
      <c r="AD93" s="23" t="str">
        <f t="shared" si="21"/>
        <v/>
      </c>
      <c r="AE93" s="25" t="str">
        <f t="shared" si="11"/>
        <v/>
      </c>
      <c r="AF93" s="33" t="str">
        <f t="shared" si="12"/>
        <v/>
      </c>
      <c r="AG93" s="31" t="str">
        <f t="shared" si="13"/>
        <v/>
      </c>
      <c r="AH93" s="28" t="str">
        <f t="shared" si="22"/>
        <v/>
      </c>
      <c r="AI93" s="28" t="str">
        <f t="shared" si="23"/>
        <v/>
      </c>
      <c r="AJ93" s="33" t="str">
        <f t="shared" si="24"/>
        <v/>
      </c>
    </row>
    <row r="94" spans="1:36" ht="33.75" customHeight="1" x14ac:dyDescent="0.15">
      <c r="A94" s="21">
        <v>57</v>
      </c>
      <c r="B94" s="54"/>
      <c r="C94" s="53"/>
      <c r="D94" s="101"/>
      <c r="E94" s="102"/>
      <c r="F94" s="5"/>
      <c r="G94" s="80"/>
      <c r="H94" s="100"/>
      <c r="I94" s="71"/>
      <c r="J94" s="448"/>
      <c r="K94" s="444"/>
      <c r="L94" s="445"/>
      <c r="M94" s="98"/>
      <c r="N94" s="62"/>
      <c r="O94" s="178"/>
      <c r="P94" s="179"/>
      <c r="Q94" s="180"/>
      <c r="R94" s="156"/>
      <c r="S94" s="155"/>
      <c r="T94" s="18"/>
      <c r="U94" s="19" t="str">
        <f t="shared" si="14"/>
        <v/>
      </c>
      <c r="V94" s="29"/>
      <c r="W94" s="19"/>
      <c r="X94" s="20" t="str">
        <f t="shared" si="15"/>
        <v/>
      </c>
      <c r="Y94" s="20" t="str">
        <f t="shared" si="16"/>
        <v/>
      </c>
      <c r="Z94" s="20" t="str">
        <f t="shared" si="17"/>
        <v/>
      </c>
      <c r="AA94" s="20" t="str">
        <f t="shared" si="18"/>
        <v/>
      </c>
      <c r="AB94" s="20" t="str">
        <f t="shared" si="19"/>
        <v/>
      </c>
      <c r="AC94" s="20" t="str">
        <f t="shared" si="20"/>
        <v/>
      </c>
      <c r="AD94" s="23" t="str">
        <f t="shared" si="21"/>
        <v/>
      </c>
      <c r="AE94" s="25" t="str">
        <f t="shared" si="11"/>
        <v/>
      </c>
      <c r="AF94" s="33" t="str">
        <f t="shared" si="12"/>
        <v/>
      </c>
      <c r="AG94" s="31" t="str">
        <f t="shared" si="13"/>
        <v/>
      </c>
      <c r="AH94" s="28" t="str">
        <f t="shared" si="22"/>
        <v/>
      </c>
      <c r="AI94" s="28" t="str">
        <f t="shared" si="23"/>
        <v/>
      </c>
      <c r="AJ94" s="33" t="str">
        <f t="shared" si="24"/>
        <v/>
      </c>
    </row>
    <row r="95" spans="1:36" ht="33.75" customHeight="1" x14ac:dyDescent="0.15">
      <c r="A95" s="21">
        <v>58</v>
      </c>
      <c r="B95" s="54"/>
      <c r="C95" s="53"/>
      <c r="D95" s="101"/>
      <c r="E95" s="102"/>
      <c r="F95" s="5"/>
      <c r="G95" s="80"/>
      <c r="H95" s="100"/>
      <c r="I95" s="71"/>
      <c r="J95" s="448"/>
      <c r="K95" s="444"/>
      <c r="L95" s="445"/>
      <c r="M95" s="98"/>
      <c r="N95" s="62"/>
      <c r="O95" s="178"/>
      <c r="P95" s="179"/>
      <c r="Q95" s="180"/>
      <c r="R95" s="156"/>
      <c r="S95" s="155"/>
      <c r="T95" s="18"/>
      <c r="U95" s="19" t="str">
        <f t="shared" si="14"/>
        <v/>
      </c>
      <c r="V95" s="29"/>
      <c r="W95" s="19"/>
      <c r="X95" s="20" t="str">
        <f t="shared" si="15"/>
        <v/>
      </c>
      <c r="Y95" s="20" t="str">
        <f t="shared" si="16"/>
        <v/>
      </c>
      <c r="Z95" s="20" t="str">
        <f t="shared" si="17"/>
        <v/>
      </c>
      <c r="AA95" s="20" t="str">
        <f t="shared" si="18"/>
        <v/>
      </c>
      <c r="AB95" s="20" t="str">
        <f t="shared" si="19"/>
        <v/>
      </c>
      <c r="AC95" s="20" t="str">
        <f t="shared" si="20"/>
        <v/>
      </c>
      <c r="AD95" s="23" t="str">
        <f t="shared" si="21"/>
        <v/>
      </c>
      <c r="AE95" s="25" t="str">
        <f t="shared" si="11"/>
        <v/>
      </c>
      <c r="AF95" s="33" t="str">
        <f t="shared" si="12"/>
        <v/>
      </c>
      <c r="AG95" s="31" t="str">
        <f t="shared" si="13"/>
        <v/>
      </c>
      <c r="AH95" s="28" t="str">
        <f t="shared" si="22"/>
        <v/>
      </c>
      <c r="AI95" s="28" t="str">
        <f t="shared" si="23"/>
        <v/>
      </c>
      <c r="AJ95" s="33" t="str">
        <f t="shared" si="24"/>
        <v/>
      </c>
    </row>
    <row r="96" spans="1:36" ht="33.75" customHeight="1" x14ac:dyDescent="0.15">
      <c r="A96" s="21">
        <v>59</v>
      </c>
      <c r="B96" s="54"/>
      <c r="C96" s="53"/>
      <c r="D96" s="101"/>
      <c r="E96" s="102"/>
      <c r="F96" s="5"/>
      <c r="G96" s="80"/>
      <c r="H96" s="100"/>
      <c r="I96" s="71"/>
      <c r="J96" s="448"/>
      <c r="K96" s="444"/>
      <c r="L96" s="445"/>
      <c r="M96" s="98"/>
      <c r="N96" s="62"/>
      <c r="O96" s="178"/>
      <c r="P96" s="179"/>
      <c r="Q96" s="180"/>
      <c r="R96" s="156"/>
      <c r="S96" s="155"/>
      <c r="T96" s="18"/>
      <c r="U96" s="19" t="str">
        <f t="shared" si="14"/>
        <v/>
      </c>
      <c r="V96" s="29"/>
      <c r="W96" s="19"/>
      <c r="X96" s="20" t="str">
        <f t="shared" si="15"/>
        <v/>
      </c>
      <c r="Y96" s="20" t="str">
        <f t="shared" si="16"/>
        <v/>
      </c>
      <c r="Z96" s="20" t="str">
        <f t="shared" si="17"/>
        <v/>
      </c>
      <c r="AA96" s="20" t="str">
        <f t="shared" si="18"/>
        <v/>
      </c>
      <c r="AB96" s="20" t="str">
        <f t="shared" si="19"/>
        <v/>
      </c>
      <c r="AC96" s="20" t="str">
        <f t="shared" si="20"/>
        <v/>
      </c>
      <c r="AD96" s="23" t="str">
        <f t="shared" si="21"/>
        <v/>
      </c>
      <c r="AE96" s="25" t="str">
        <f t="shared" si="11"/>
        <v/>
      </c>
      <c r="AF96" s="33" t="str">
        <f t="shared" si="12"/>
        <v/>
      </c>
      <c r="AG96" s="31" t="str">
        <f t="shared" si="13"/>
        <v/>
      </c>
      <c r="AH96" s="28" t="str">
        <f t="shared" si="22"/>
        <v/>
      </c>
      <c r="AI96" s="28" t="str">
        <f t="shared" si="23"/>
        <v/>
      </c>
      <c r="AJ96" s="33" t="str">
        <f t="shared" si="24"/>
        <v/>
      </c>
    </row>
    <row r="97" spans="1:36" ht="33.75" customHeight="1" x14ac:dyDescent="0.15">
      <c r="A97" s="21">
        <v>60</v>
      </c>
      <c r="B97" s="54"/>
      <c r="C97" s="53"/>
      <c r="D97" s="101"/>
      <c r="E97" s="102"/>
      <c r="F97" s="5"/>
      <c r="G97" s="80"/>
      <c r="H97" s="100"/>
      <c r="I97" s="71"/>
      <c r="J97" s="448"/>
      <c r="K97" s="444"/>
      <c r="L97" s="445"/>
      <c r="M97" s="98"/>
      <c r="N97" s="62"/>
      <c r="O97" s="178"/>
      <c r="P97" s="179"/>
      <c r="Q97" s="180"/>
      <c r="R97" s="156"/>
      <c r="S97" s="155"/>
      <c r="T97" s="18"/>
      <c r="U97" s="19" t="str">
        <f t="shared" si="14"/>
        <v/>
      </c>
      <c r="V97" s="29"/>
      <c r="W97" s="19"/>
      <c r="X97" s="20" t="str">
        <f t="shared" si="15"/>
        <v/>
      </c>
      <c r="Y97" s="20" t="str">
        <f t="shared" si="16"/>
        <v/>
      </c>
      <c r="Z97" s="20" t="str">
        <f t="shared" si="17"/>
        <v/>
      </c>
      <c r="AA97" s="20" t="str">
        <f t="shared" si="18"/>
        <v/>
      </c>
      <c r="AB97" s="20" t="str">
        <f t="shared" si="19"/>
        <v/>
      </c>
      <c r="AC97" s="20" t="str">
        <f t="shared" si="20"/>
        <v/>
      </c>
      <c r="AD97" s="23" t="str">
        <f t="shared" si="21"/>
        <v/>
      </c>
      <c r="AE97" s="25" t="str">
        <f t="shared" si="11"/>
        <v/>
      </c>
      <c r="AF97" s="33" t="str">
        <f t="shared" si="12"/>
        <v/>
      </c>
      <c r="AG97" s="31" t="str">
        <f t="shared" si="13"/>
        <v/>
      </c>
      <c r="AH97" s="28" t="str">
        <f t="shared" si="22"/>
        <v/>
      </c>
      <c r="AI97" s="28" t="str">
        <f t="shared" si="23"/>
        <v/>
      </c>
      <c r="AJ97" s="33" t="str">
        <f t="shared" si="24"/>
        <v/>
      </c>
    </row>
    <row r="98" spans="1:36" ht="33.75" customHeight="1" x14ac:dyDescent="0.15">
      <c r="A98" s="21">
        <v>61</v>
      </c>
      <c r="B98" s="54"/>
      <c r="C98" s="53"/>
      <c r="D98" s="101"/>
      <c r="E98" s="102"/>
      <c r="F98" s="5"/>
      <c r="G98" s="81"/>
      <c r="H98" s="100"/>
      <c r="I98" s="71"/>
      <c r="J98" s="448"/>
      <c r="K98" s="444"/>
      <c r="L98" s="445"/>
      <c r="M98" s="98"/>
      <c r="N98" s="62"/>
      <c r="O98" s="178"/>
      <c r="P98" s="179"/>
      <c r="Q98" s="180"/>
      <c r="R98" s="156"/>
      <c r="S98" s="155"/>
      <c r="T98" s="18"/>
      <c r="U98" s="19" t="str">
        <f t="shared" si="14"/>
        <v/>
      </c>
      <c r="V98" s="29"/>
      <c r="W98" s="19"/>
      <c r="X98" s="20" t="str">
        <f t="shared" si="15"/>
        <v/>
      </c>
      <c r="Y98" s="20" t="str">
        <f t="shared" si="16"/>
        <v/>
      </c>
      <c r="Z98" s="20" t="str">
        <f t="shared" si="17"/>
        <v/>
      </c>
      <c r="AA98" s="20" t="str">
        <f t="shared" si="18"/>
        <v/>
      </c>
      <c r="AB98" s="20" t="str">
        <f t="shared" si="19"/>
        <v/>
      </c>
      <c r="AC98" s="20" t="str">
        <f t="shared" si="20"/>
        <v/>
      </c>
      <c r="AD98" s="23" t="str">
        <f t="shared" si="21"/>
        <v/>
      </c>
      <c r="AE98" s="25" t="str">
        <f t="shared" si="11"/>
        <v/>
      </c>
      <c r="AF98" s="33" t="str">
        <f t="shared" si="12"/>
        <v/>
      </c>
      <c r="AG98" s="31" t="str">
        <f t="shared" si="13"/>
        <v/>
      </c>
      <c r="AH98" s="28" t="str">
        <f t="shared" si="22"/>
        <v/>
      </c>
      <c r="AI98" s="28" t="str">
        <f t="shared" si="23"/>
        <v/>
      </c>
      <c r="AJ98" s="33" t="str">
        <f t="shared" si="24"/>
        <v/>
      </c>
    </row>
    <row r="99" spans="1:36" ht="33.75" customHeight="1" x14ac:dyDescent="0.15">
      <c r="A99" s="21">
        <v>62</v>
      </c>
      <c r="B99" s="54"/>
      <c r="C99" s="53"/>
      <c r="D99" s="101"/>
      <c r="E99" s="102"/>
      <c r="F99" s="5"/>
      <c r="G99" s="81"/>
      <c r="H99" s="100"/>
      <c r="I99" s="71"/>
      <c r="J99" s="448"/>
      <c r="K99" s="444"/>
      <c r="L99" s="445"/>
      <c r="M99" s="98"/>
      <c r="N99" s="62"/>
      <c r="O99" s="178"/>
      <c r="P99" s="179"/>
      <c r="Q99" s="180"/>
      <c r="R99" s="156"/>
      <c r="S99" s="155"/>
      <c r="T99" s="18"/>
      <c r="U99" s="19" t="str">
        <f t="shared" si="14"/>
        <v/>
      </c>
      <c r="V99" s="29"/>
      <c r="W99" s="19"/>
      <c r="X99" s="20" t="str">
        <f t="shared" si="15"/>
        <v/>
      </c>
      <c r="Y99" s="20" t="str">
        <f t="shared" si="16"/>
        <v/>
      </c>
      <c r="Z99" s="20" t="str">
        <f t="shared" si="17"/>
        <v/>
      </c>
      <c r="AA99" s="20" t="str">
        <f t="shared" si="18"/>
        <v/>
      </c>
      <c r="AB99" s="20" t="str">
        <f t="shared" si="19"/>
        <v/>
      </c>
      <c r="AC99" s="20" t="str">
        <f t="shared" si="20"/>
        <v/>
      </c>
      <c r="AD99" s="23" t="str">
        <f t="shared" si="21"/>
        <v/>
      </c>
      <c r="AE99" s="25" t="str">
        <f t="shared" si="11"/>
        <v/>
      </c>
      <c r="AF99" s="33" t="str">
        <f t="shared" si="12"/>
        <v/>
      </c>
      <c r="AG99" s="31" t="str">
        <f t="shared" si="13"/>
        <v/>
      </c>
      <c r="AH99" s="28" t="str">
        <f t="shared" si="22"/>
        <v/>
      </c>
      <c r="AI99" s="28" t="str">
        <f t="shared" si="23"/>
        <v/>
      </c>
      <c r="AJ99" s="33" t="str">
        <f t="shared" si="24"/>
        <v/>
      </c>
    </row>
    <row r="100" spans="1:36" ht="33.75" customHeight="1" x14ac:dyDescent="0.15">
      <c r="A100" s="21">
        <v>63</v>
      </c>
      <c r="B100" s="54"/>
      <c r="C100" s="53"/>
      <c r="D100" s="101"/>
      <c r="E100" s="102"/>
      <c r="F100" s="5"/>
      <c r="G100" s="80"/>
      <c r="H100" s="100"/>
      <c r="I100" s="71"/>
      <c r="J100" s="448"/>
      <c r="K100" s="444"/>
      <c r="L100" s="445"/>
      <c r="M100" s="98"/>
      <c r="N100" s="62"/>
      <c r="O100" s="178"/>
      <c r="P100" s="179"/>
      <c r="Q100" s="180"/>
      <c r="R100" s="156"/>
      <c r="S100" s="155"/>
      <c r="T100" s="18"/>
      <c r="U100" s="19" t="str">
        <f t="shared" si="14"/>
        <v/>
      </c>
      <c r="V100" s="29"/>
      <c r="W100" s="19"/>
      <c r="X100" s="20" t="str">
        <f t="shared" si="15"/>
        <v/>
      </c>
      <c r="Y100" s="20" t="str">
        <f t="shared" si="16"/>
        <v/>
      </c>
      <c r="Z100" s="20" t="str">
        <f t="shared" si="17"/>
        <v/>
      </c>
      <c r="AA100" s="20" t="str">
        <f t="shared" si="18"/>
        <v/>
      </c>
      <c r="AB100" s="20" t="str">
        <f t="shared" si="19"/>
        <v/>
      </c>
      <c r="AC100" s="20" t="str">
        <f t="shared" si="20"/>
        <v/>
      </c>
      <c r="AD100" s="23" t="str">
        <f t="shared" si="21"/>
        <v/>
      </c>
      <c r="AE100" s="25" t="str">
        <f t="shared" si="11"/>
        <v/>
      </c>
      <c r="AF100" s="33" t="str">
        <f t="shared" si="12"/>
        <v/>
      </c>
      <c r="AG100" s="31" t="str">
        <f t="shared" si="13"/>
        <v/>
      </c>
      <c r="AH100" s="28" t="str">
        <f t="shared" si="22"/>
        <v/>
      </c>
      <c r="AI100" s="28" t="str">
        <f t="shared" si="23"/>
        <v/>
      </c>
      <c r="AJ100" s="33" t="str">
        <f t="shared" si="24"/>
        <v/>
      </c>
    </row>
    <row r="101" spans="1:36" ht="33.75" customHeight="1" x14ac:dyDescent="0.15">
      <c r="A101" s="21">
        <v>64</v>
      </c>
      <c r="B101" s="54"/>
      <c r="C101" s="53"/>
      <c r="D101" s="101"/>
      <c r="E101" s="102"/>
      <c r="F101" s="5"/>
      <c r="G101" s="80"/>
      <c r="H101" s="100"/>
      <c r="I101" s="71"/>
      <c r="J101" s="448"/>
      <c r="K101" s="444"/>
      <c r="L101" s="445"/>
      <c r="M101" s="98"/>
      <c r="N101" s="62"/>
      <c r="O101" s="178"/>
      <c r="P101" s="179"/>
      <c r="Q101" s="180"/>
      <c r="R101" s="156"/>
      <c r="S101" s="155"/>
      <c r="T101" s="18"/>
      <c r="U101" s="19" t="str">
        <f t="shared" ref="U101:U127" si="25">IF(G101="","",DATEDIF(G101,$U$34,"Y"))</f>
        <v/>
      </c>
      <c r="V101" s="29"/>
      <c r="W101" s="19"/>
      <c r="X101" s="20" t="str">
        <f t="shared" ref="X101:X127" si="26">IF(AND(U101=40,B101="協会けんぽ(本人)"),"〇","")</f>
        <v/>
      </c>
      <c r="Y101" s="20" t="str">
        <f t="shared" ref="Y101:Y127" si="27">IF(AND($U101=45,$B101="協会けんぽ(本人)"),"〇","")</f>
        <v/>
      </c>
      <c r="Z101" s="20" t="str">
        <f t="shared" ref="Z101:Z127" si="28">IF(AND($U101=50,$B101="協会けんぽ(本人)"),"〇","")</f>
        <v/>
      </c>
      <c r="AA101" s="20" t="str">
        <f t="shared" ref="AA101:AA127" si="29">IF(AND($U101=55,$B101="協会けんぽ(本人)"),"〇","")</f>
        <v/>
      </c>
      <c r="AB101" s="20" t="str">
        <f t="shared" ref="AB101:AB127" si="30">IF(AND($U101=60,$B101="協会けんぽ(本人)"),"〇","")</f>
        <v/>
      </c>
      <c r="AC101" s="20" t="str">
        <f t="shared" ref="AC101:AC127" si="31">IF(AND($U101=65,$B101="協会けんぽ(本人)"),"〇","")</f>
        <v/>
      </c>
      <c r="AD101" s="23" t="str">
        <f t="shared" ref="AD101:AD127" si="32">IF(AND($U101=70,$B101="協会けんぽ(本人)"),"〇","")</f>
        <v/>
      </c>
      <c r="AE101" s="25" t="str">
        <f t="shared" si="11"/>
        <v/>
      </c>
      <c r="AF101" s="33" t="str">
        <f t="shared" si="12"/>
        <v/>
      </c>
      <c r="AG101" s="31" t="str">
        <f t="shared" si="13"/>
        <v/>
      </c>
      <c r="AH101" s="28" t="str">
        <f t="shared" ref="AH101:AH127" si="33">IFERROR((IF(AND(F101="女",$AG101="偶数",$B101="協会けんぽ(本人)",U101&gt;=40),"乳","")),"")</f>
        <v/>
      </c>
      <c r="AI101" s="28" t="str">
        <f t="shared" ref="AI101:AI127" si="34">IF(AND(F101="女",$AG101="偶数",$B101="協会けんぽ(本人)"),"子","")</f>
        <v/>
      </c>
      <c r="AJ101" s="33" t="str">
        <f t="shared" ref="AJ101:AJ127" si="35">IF(AND(AH101="乳",H101="一般健診"),"〇","")</f>
        <v/>
      </c>
    </row>
    <row r="102" spans="1:36" ht="33.75" customHeight="1" x14ac:dyDescent="0.15">
      <c r="A102" s="21">
        <v>65</v>
      </c>
      <c r="B102" s="54"/>
      <c r="C102" s="53"/>
      <c r="D102" s="71"/>
      <c r="E102" s="73"/>
      <c r="F102" s="5"/>
      <c r="G102" s="81"/>
      <c r="H102" s="74"/>
      <c r="I102" s="71"/>
      <c r="J102" s="449"/>
      <c r="K102" s="444"/>
      <c r="L102" s="445"/>
      <c r="M102" s="98"/>
      <c r="N102" s="63"/>
      <c r="O102" s="178"/>
      <c r="P102" s="179"/>
      <c r="Q102" s="180"/>
      <c r="R102" s="156"/>
      <c r="S102" s="155"/>
      <c r="T102" s="18"/>
      <c r="U102" s="19" t="str">
        <f t="shared" si="25"/>
        <v/>
      </c>
      <c r="V102" s="29"/>
      <c r="W102" s="19"/>
      <c r="X102" s="20" t="str">
        <f t="shared" si="26"/>
        <v/>
      </c>
      <c r="Y102" s="20" t="str">
        <f t="shared" si="27"/>
        <v/>
      </c>
      <c r="Z102" s="20" t="str">
        <f t="shared" si="28"/>
        <v/>
      </c>
      <c r="AA102" s="20" t="str">
        <f t="shared" si="29"/>
        <v/>
      </c>
      <c r="AB102" s="20" t="str">
        <f t="shared" si="30"/>
        <v/>
      </c>
      <c r="AC102" s="20" t="str">
        <f t="shared" si="31"/>
        <v/>
      </c>
      <c r="AD102" s="23" t="str">
        <f t="shared" si="32"/>
        <v/>
      </c>
      <c r="AE102" s="25" t="str">
        <f t="shared" si="11"/>
        <v/>
      </c>
      <c r="AF102" s="33" t="str">
        <f t="shared" si="12"/>
        <v/>
      </c>
      <c r="AG102" s="31" t="str">
        <f t="shared" si="13"/>
        <v/>
      </c>
      <c r="AH102" s="28" t="str">
        <f t="shared" si="33"/>
        <v/>
      </c>
      <c r="AI102" s="28" t="str">
        <f t="shared" si="34"/>
        <v/>
      </c>
      <c r="AJ102" s="33" t="str">
        <f t="shared" si="35"/>
        <v/>
      </c>
    </row>
    <row r="103" spans="1:36" ht="33.75" customHeight="1" x14ac:dyDescent="0.15">
      <c r="A103" s="21">
        <v>66</v>
      </c>
      <c r="B103" s="54"/>
      <c r="C103" s="53"/>
      <c r="D103" s="101"/>
      <c r="E103" s="102"/>
      <c r="F103" s="5"/>
      <c r="G103" s="80"/>
      <c r="H103" s="100"/>
      <c r="I103" s="71"/>
      <c r="J103" s="448"/>
      <c r="K103" s="444"/>
      <c r="L103" s="445"/>
      <c r="M103" s="98"/>
      <c r="N103" s="62"/>
      <c r="O103" s="178"/>
      <c r="P103" s="179"/>
      <c r="Q103" s="180"/>
      <c r="R103" s="156"/>
      <c r="S103" s="155"/>
      <c r="T103" s="18"/>
      <c r="U103" s="19" t="str">
        <f t="shared" si="25"/>
        <v/>
      </c>
      <c r="V103" s="29"/>
      <c r="W103" s="19"/>
      <c r="X103" s="20" t="str">
        <f t="shared" si="26"/>
        <v/>
      </c>
      <c r="Y103" s="20" t="str">
        <f t="shared" si="27"/>
        <v/>
      </c>
      <c r="Z103" s="20" t="str">
        <f t="shared" si="28"/>
        <v/>
      </c>
      <c r="AA103" s="20" t="str">
        <f t="shared" si="29"/>
        <v/>
      </c>
      <c r="AB103" s="20" t="str">
        <f t="shared" si="30"/>
        <v/>
      </c>
      <c r="AC103" s="20" t="str">
        <f t="shared" si="31"/>
        <v/>
      </c>
      <c r="AD103" s="23" t="str">
        <f t="shared" si="32"/>
        <v/>
      </c>
      <c r="AE103" s="25" t="str">
        <f t="shared" ref="AE103:AE127" si="36">IFERROR(IF(OR(X103="〇",Y103="〇",Z103="〇",AA103="〇",AB103="〇",AC103="〇",AD103="〇"),"対象",""),"")</f>
        <v/>
      </c>
      <c r="AF103" s="33" t="str">
        <f t="shared" ref="AF103:AF127" si="37">IF(AE103="対象","〇","")</f>
        <v/>
      </c>
      <c r="AG103" s="31" t="str">
        <f t="shared" ref="AG103:AG127" si="38">IFERROR(IF(ISEVEN(U103)=TRUE,"偶数",""),"")</f>
        <v/>
      </c>
      <c r="AH103" s="28" t="str">
        <f t="shared" si="33"/>
        <v/>
      </c>
      <c r="AI103" s="28" t="str">
        <f t="shared" si="34"/>
        <v/>
      </c>
      <c r="AJ103" s="33" t="str">
        <f t="shared" si="35"/>
        <v/>
      </c>
    </row>
    <row r="104" spans="1:36" ht="33.75" customHeight="1" x14ac:dyDescent="0.15">
      <c r="A104" s="21">
        <v>67</v>
      </c>
      <c r="B104" s="54"/>
      <c r="C104" s="53"/>
      <c r="D104" s="101"/>
      <c r="E104" s="102"/>
      <c r="F104" s="5"/>
      <c r="G104" s="80"/>
      <c r="H104" s="100"/>
      <c r="I104" s="71"/>
      <c r="J104" s="448"/>
      <c r="K104" s="444"/>
      <c r="L104" s="445"/>
      <c r="M104" s="98"/>
      <c r="N104" s="62"/>
      <c r="O104" s="178"/>
      <c r="P104" s="179"/>
      <c r="Q104" s="180"/>
      <c r="R104" s="156"/>
      <c r="S104" s="155"/>
      <c r="T104" s="18"/>
      <c r="U104" s="19" t="str">
        <f t="shared" si="25"/>
        <v/>
      </c>
      <c r="V104" s="29"/>
      <c r="W104" s="19"/>
      <c r="X104" s="20" t="str">
        <f t="shared" si="26"/>
        <v/>
      </c>
      <c r="Y104" s="20" t="str">
        <f t="shared" si="27"/>
        <v/>
      </c>
      <c r="Z104" s="20" t="str">
        <f t="shared" si="28"/>
        <v/>
      </c>
      <c r="AA104" s="20" t="str">
        <f t="shared" si="29"/>
        <v/>
      </c>
      <c r="AB104" s="20" t="str">
        <f t="shared" si="30"/>
        <v/>
      </c>
      <c r="AC104" s="20" t="str">
        <f t="shared" si="31"/>
        <v/>
      </c>
      <c r="AD104" s="23" t="str">
        <f t="shared" si="32"/>
        <v/>
      </c>
      <c r="AE104" s="25" t="str">
        <f t="shared" si="36"/>
        <v/>
      </c>
      <c r="AF104" s="33" t="str">
        <f t="shared" si="37"/>
        <v/>
      </c>
      <c r="AG104" s="31" t="str">
        <f t="shared" si="38"/>
        <v/>
      </c>
      <c r="AH104" s="28" t="str">
        <f t="shared" si="33"/>
        <v/>
      </c>
      <c r="AI104" s="28" t="str">
        <f t="shared" si="34"/>
        <v/>
      </c>
      <c r="AJ104" s="33" t="str">
        <f t="shared" si="35"/>
        <v/>
      </c>
    </row>
    <row r="105" spans="1:36" ht="33.75" customHeight="1" x14ac:dyDescent="0.15">
      <c r="A105" s="21">
        <v>68</v>
      </c>
      <c r="B105" s="54"/>
      <c r="C105" s="53"/>
      <c r="D105" s="101"/>
      <c r="E105" s="102"/>
      <c r="F105" s="5"/>
      <c r="G105" s="80"/>
      <c r="H105" s="100"/>
      <c r="I105" s="71"/>
      <c r="J105" s="448"/>
      <c r="K105" s="444"/>
      <c r="L105" s="445"/>
      <c r="M105" s="98"/>
      <c r="N105" s="62"/>
      <c r="O105" s="178"/>
      <c r="P105" s="179"/>
      <c r="Q105" s="180"/>
      <c r="R105" s="156"/>
      <c r="S105" s="155"/>
      <c r="T105" s="18"/>
      <c r="U105" s="19" t="str">
        <f t="shared" si="25"/>
        <v/>
      </c>
      <c r="V105" s="29"/>
      <c r="W105" s="19"/>
      <c r="X105" s="20" t="str">
        <f t="shared" si="26"/>
        <v/>
      </c>
      <c r="Y105" s="20" t="str">
        <f t="shared" si="27"/>
        <v/>
      </c>
      <c r="Z105" s="20" t="str">
        <f t="shared" si="28"/>
        <v/>
      </c>
      <c r="AA105" s="20" t="str">
        <f t="shared" si="29"/>
        <v/>
      </c>
      <c r="AB105" s="20" t="str">
        <f t="shared" si="30"/>
        <v/>
      </c>
      <c r="AC105" s="20" t="str">
        <f t="shared" si="31"/>
        <v/>
      </c>
      <c r="AD105" s="23" t="str">
        <f t="shared" si="32"/>
        <v/>
      </c>
      <c r="AE105" s="25" t="str">
        <f t="shared" si="36"/>
        <v/>
      </c>
      <c r="AF105" s="33" t="str">
        <f t="shared" si="37"/>
        <v/>
      </c>
      <c r="AG105" s="31" t="str">
        <f t="shared" si="38"/>
        <v/>
      </c>
      <c r="AH105" s="28" t="str">
        <f t="shared" si="33"/>
        <v/>
      </c>
      <c r="AI105" s="28" t="str">
        <f t="shared" si="34"/>
        <v/>
      </c>
      <c r="AJ105" s="33" t="str">
        <f t="shared" si="35"/>
        <v/>
      </c>
    </row>
    <row r="106" spans="1:36" ht="33.75" customHeight="1" x14ac:dyDescent="0.15">
      <c r="A106" s="21">
        <v>69</v>
      </c>
      <c r="B106" s="54"/>
      <c r="C106" s="53"/>
      <c r="D106" s="101"/>
      <c r="E106" s="102"/>
      <c r="F106" s="5"/>
      <c r="G106" s="81"/>
      <c r="H106" s="100"/>
      <c r="I106" s="71"/>
      <c r="J106" s="448"/>
      <c r="K106" s="444"/>
      <c r="L106" s="445"/>
      <c r="M106" s="98"/>
      <c r="N106" s="62"/>
      <c r="O106" s="178"/>
      <c r="P106" s="179"/>
      <c r="Q106" s="180"/>
      <c r="R106" s="156"/>
      <c r="S106" s="155"/>
      <c r="T106" s="18"/>
      <c r="U106" s="19" t="str">
        <f t="shared" si="25"/>
        <v/>
      </c>
      <c r="V106" s="29"/>
      <c r="W106" s="19"/>
      <c r="X106" s="20" t="str">
        <f t="shared" si="26"/>
        <v/>
      </c>
      <c r="Y106" s="20" t="str">
        <f t="shared" si="27"/>
        <v/>
      </c>
      <c r="Z106" s="20" t="str">
        <f t="shared" si="28"/>
        <v/>
      </c>
      <c r="AA106" s="20" t="str">
        <f t="shared" si="29"/>
        <v/>
      </c>
      <c r="AB106" s="20" t="str">
        <f t="shared" si="30"/>
        <v/>
      </c>
      <c r="AC106" s="20" t="str">
        <f t="shared" si="31"/>
        <v/>
      </c>
      <c r="AD106" s="23" t="str">
        <f t="shared" si="32"/>
        <v/>
      </c>
      <c r="AE106" s="25" t="str">
        <f t="shared" si="36"/>
        <v/>
      </c>
      <c r="AF106" s="33" t="str">
        <f t="shared" si="37"/>
        <v/>
      </c>
      <c r="AG106" s="31" t="str">
        <f t="shared" si="38"/>
        <v/>
      </c>
      <c r="AH106" s="28" t="str">
        <f t="shared" si="33"/>
        <v/>
      </c>
      <c r="AI106" s="28" t="str">
        <f t="shared" si="34"/>
        <v/>
      </c>
      <c r="AJ106" s="33" t="str">
        <f t="shared" si="35"/>
        <v/>
      </c>
    </row>
    <row r="107" spans="1:36" ht="33.75" customHeight="1" x14ac:dyDescent="0.15">
      <c r="A107" s="21">
        <v>70</v>
      </c>
      <c r="B107" s="54"/>
      <c r="C107" s="53"/>
      <c r="D107" s="101"/>
      <c r="E107" s="102"/>
      <c r="F107" s="5"/>
      <c r="G107" s="81"/>
      <c r="H107" s="100"/>
      <c r="I107" s="71"/>
      <c r="J107" s="448"/>
      <c r="K107" s="444"/>
      <c r="L107" s="445"/>
      <c r="M107" s="98"/>
      <c r="N107" s="62"/>
      <c r="O107" s="178"/>
      <c r="P107" s="179"/>
      <c r="Q107" s="180"/>
      <c r="R107" s="156"/>
      <c r="S107" s="155"/>
      <c r="T107" s="18"/>
      <c r="U107" s="19" t="str">
        <f t="shared" si="25"/>
        <v/>
      </c>
      <c r="V107" s="29"/>
      <c r="W107" s="19"/>
      <c r="X107" s="20" t="str">
        <f t="shared" si="26"/>
        <v/>
      </c>
      <c r="Y107" s="20" t="str">
        <f t="shared" si="27"/>
        <v/>
      </c>
      <c r="Z107" s="20" t="str">
        <f t="shared" si="28"/>
        <v/>
      </c>
      <c r="AA107" s="20" t="str">
        <f t="shared" si="29"/>
        <v/>
      </c>
      <c r="AB107" s="20" t="str">
        <f t="shared" si="30"/>
        <v/>
      </c>
      <c r="AC107" s="20" t="str">
        <f t="shared" si="31"/>
        <v/>
      </c>
      <c r="AD107" s="23" t="str">
        <f t="shared" si="32"/>
        <v/>
      </c>
      <c r="AE107" s="25" t="str">
        <f t="shared" si="36"/>
        <v/>
      </c>
      <c r="AF107" s="33" t="str">
        <f t="shared" si="37"/>
        <v/>
      </c>
      <c r="AG107" s="31" t="str">
        <f t="shared" si="38"/>
        <v/>
      </c>
      <c r="AH107" s="28" t="str">
        <f t="shared" si="33"/>
        <v/>
      </c>
      <c r="AI107" s="28" t="str">
        <f t="shared" si="34"/>
        <v/>
      </c>
      <c r="AJ107" s="33" t="str">
        <f t="shared" si="35"/>
        <v/>
      </c>
    </row>
    <row r="108" spans="1:36" ht="33.75" customHeight="1" x14ac:dyDescent="0.15">
      <c r="A108" s="21">
        <v>71</v>
      </c>
      <c r="B108" s="54"/>
      <c r="C108" s="53"/>
      <c r="D108" s="101"/>
      <c r="E108" s="102"/>
      <c r="F108" s="5"/>
      <c r="G108" s="80"/>
      <c r="H108" s="100"/>
      <c r="I108" s="71"/>
      <c r="J108" s="448"/>
      <c r="K108" s="444"/>
      <c r="L108" s="445"/>
      <c r="M108" s="98"/>
      <c r="N108" s="62"/>
      <c r="O108" s="178"/>
      <c r="P108" s="179"/>
      <c r="Q108" s="180"/>
      <c r="R108" s="156"/>
      <c r="S108" s="155"/>
      <c r="T108" s="18"/>
      <c r="U108" s="19" t="str">
        <f t="shared" si="25"/>
        <v/>
      </c>
      <c r="V108" s="29"/>
      <c r="W108" s="19"/>
      <c r="X108" s="20" t="str">
        <f t="shared" si="26"/>
        <v/>
      </c>
      <c r="Y108" s="20" t="str">
        <f t="shared" si="27"/>
        <v/>
      </c>
      <c r="Z108" s="20" t="str">
        <f t="shared" si="28"/>
        <v/>
      </c>
      <c r="AA108" s="20" t="str">
        <f t="shared" si="29"/>
        <v/>
      </c>
      <c r="AB108" s="20" t="str">
        <f t="shared" si="30"/>
        <v/>
      </c>
      <c r="AC108" s="20" t="str">
        <f t="shared" si="31"/>
        <v/>
      </c>
      <c r="AD108" s="23" t="str">
        <f t="shared" si="32"/>
        <v/>
      </c>
      <c r="AE108" s="25" t="str">
        <f t="shared" si="36"/>
        <v/>
      </c>
      <c r="AF108" s="33" t="str">
        <f t="shared" si="37"/>
        <v/>
      </c>
      <c r="AG108" s="31" t="str">
        <f t="shared" si="38"/>
        <v/>
      </c>
      <c r="AH108" s="28" t="str">
        <f t="shared" si="33"/>
        <v/>
      </c>
      <c r="AI108" s="28" t="str">
        <f t="shared" si="34"/>
        <v/>
      </c>
      <c r="AJ108" s="33" t="str">
        <f t="shared" si="35"/>
        <v/>
      </c>
    </row>
    <row r="109" spans="1:36" ht="33.75" customHeight="1" x14ac:dyDescent="0.15">
      <c r="A109" s="21">
        <v>72</v>
      </c>
      <c r="B109" s="54"/>
      <c r="C109" s="53"/>
      <c r="D109" s="101"/>
      <c r="E109" s="102"/>
      <c r="F109" s="5"/>
      <c r="G109" s="80"/>
      <c r="H109" s="100"/>
      <c r="I109" s="71"/>
      <c r="J109" s="448"/>
      <c r="K109" s="444"/>
      <c r="L109" s="445"/>
      <c r="M109" s="98"/>
      <c r="N109" s="62"/>
      <c r="O109" s="178"/>
      <c r="P109" s="179"/>
      <c r="Q109" s="180"/>
      <c r="R109" s="156"/>
      <c r="S109" s="155"/>
      <c r="T109" s="18"/>
      <c r="U109" s="19" t="str">
        <f t="shared" si="25"/>
        <v/>
      </c>
      <c r="V109" s="29"/>
      <c r="W109" s="19"/>
      <c r="X109" s="20" t="str">
        <f t="shared" si="26"/>
        <v/>
      </c>
      <c r="Y109" s="20" t="str">
        <f t="shared" si="27"/>
        <v/>
      </c>
      <c r="Z109" s="20" t="str">
        <f t="shared" si="28"/>
        <v/>
      </c>
      <c r="AA109" s="20" t="str">
        <f t="shared" si="29"/>
        <v/>
      </c>
      <c r="AB109" s="20" t="str">
        <f t="shared" si="30"/>
        <v/>
      </c>
      <c r="AC109" s="20" t="str">
        <f t="shared" si="31"/>
        <v/>
      </c>
      <c r="AD109" s="23" t="str">
        <f t="shared" si="32"/>
        <v/>
      </c>
      <c r="AE109" s="25" t="str">
        <f t="shared" si="36"/>
        <v/>
      </c>
      <c r="AF109" s="33" t="str">
        <f t="shared" si="37"/>
        <v/>
      </c>
      <c r="AG109" s="31" t="str">
        <f t="shared" si="38"/>
        <v/>
      </c>
      <c r="AH109" s="28" t="str">
        <f t="shared" si="33"/>
        <v/>
      </c>
      <c r="AI109" s="28" t="str">
        <f t="shared" si="34"/>
        <v/>
      </c>
      <c r="AJ109" s="33" t="str">
        <f t="shared" si="35"/>
        <v/>
      </c>
    </row>
    <row r="110" spans="1:36" ht="33.75" customHeight="1" x14ac:dyDescent="0.15">
      <c r="A110" s="21">
        <v>73</v>
      </c>
      <c r="B110" s="54"/>
      <c r="C110" s="53"/>
      <c r="D110" s="71"/>
      <c r="E110" s="73"/>
      <c r="F110" s="5"/>
      <c r="G110" s="81"/>
      <c r="H110" s="74"/>
      <c r="I110" s="71"/>
      <c r="J110" s="449"/>
      <c r="K110" s="444"/>
      <c r="L110" s="445"/>
      <c r="M110" s="98"/>
      <c r="N110" s="63"/>
      <c r="O110" s="178"/>
      <c r="P110" s="179"/>
      <c r="Q110" s="180"/>
      <c r="R110" s="156"/>
      <c r="S110" s="155"/>
      <c r="T110" s="18"/>
      <c r="U110" s="19" t="str">
        <f t="shared" si="25"/>
        <v/>
      </c>
      <c r="V110" s="29"/>
      <c r="W110" s="19"/>
      <c r="X110" s="20" t="str">
        <f t="shared" si="26"/>
        <v/>
      </c>
      <c r="Y110" s="20" t="str">
        <f t="shared" si="27"/>
        <v/>
      </c>
      <c r="Z110" s="20" t="str">
        <f t="shared" si="28"/>
        <v/>
      </c>
      <c r="AA110" s="20" t="str">
        <f t="shared" si="29"/>
        <v/>
      </c>
      <c r="AB110" s="20" t="str">
        <f t="shared" si="30"/>
        <v/>
      </c>
      <c r="AC110" s="20" t="str">
        <f t="shared" si="31"/>
        <v/>
      </c>
      <c r="AD110" s="23" t="str">
        <f t="shared" si="32"/>
        <v/>
      </c>
      <c r="AE110" s="25" t="str">
        <f t="shared" si="36"/>
        <v/>
      </c>
      <c r="AF110" s="33" t="str">
        <f t="shared" si="37"/>
        <v/>
      </c>
      <c r="AG110" s="31" t="str">
        <f t="shared" si="38"/>
        <v/>
      </c>
      <c r="AH110" s="28" t="str">
        <f t="shared" si="33"/>
        <v/>
      </c>
      <c r="AI110" s="28" t="str">
        <f t="shared" si="34"/>
        <v/>
      </c>
      <c r="AJ110" s="33" t="str">
        <f t="shared" si="35"/>
        <v/>
      </c>
    </row>
    <row r="111" spans="1:36" ht="33.75" customHeight="1" x14ac:dyDescent="0.15">
      <c r="A111" s="21">
        <v>74</v>
      </c>
      <c r="B111" s="54"/>
      <c r="C111" s="53"/>
      <c r="D111" s="101"/>
      <c r="E111" s="102"/>
      <c r="F111" s="5"/>
      <c r="G111" s="80"/>
      <c r="H111" s="100"/>
      <c r="I111" s="71"/>
      <c r="J111" s="448"/>
      <c r="K111" s="444"/>
      <c r="L111" s="445"/>
      <c r="M111" s="98"/>
      <c r="N111" s="62"/>
      <c r="O111" s="178"/>
      <c r="P111" s="179"/>
      <c r="Q111" s="180"/>
      <c r="R111" s="156"/>
      <c r="S111" s="155"/>
      <c r="T111" s="18"/>
      <c r="U111" s="19" t="str">
        <f t="shared" si="25"/>
        <v/>
      </c>
      <c r="V111" s="29"/>
      <c r="W111" s="19"/>
      <c r="X111" s="20" t="str">
        <f t="shared" si="26"/>
        <v/>
      </c>
      <c r="Y111" s="20" t="str">
        <f t="shared" si="27"/>
        <v/>
      </c>
      <c r="Z111" s="20" t="str">
        <f t="shared" si="28"/>
        <v/>
      </c>
      <c r="AA111" s="20" t="str">
        <f t="shared" si="29"/>
        <v/>
      </c>
      <c r="AB111" s="20" t="str">
        <f t="shared" si="30"/>
        <v/>
      </c>
      <c r="AC111" s="20" t="str">
        <f t="shared" si="31"/>
        <v/>
      </c>
      <c r="AD111" s="23" t="str">
        <f t="shared" si="32"/>
        <v/>
      </c>
      <c r="AE111" s="25" t="str">
        <f t="shared" si="36"/>
        <v/>
      </c>
      <c r="AF111" s="33" t="str">
        <f t="shared" si="37"/>
        <v/>
      </c>
      <c r="AG111" s="31" t="str">
        <f t="shared" si="38"/>
        <v/>
      </c>
      <c r="AH111" s="28" t="str">
        <f t="shared" si="33"/>
        <v/>
      </c>
      <c r="AI111" s="28" t="str">
        <f t="shared" si="34"/>
        <v/>
      </c>
      <c r="AJ111" s="33" t="str">
        <f t="shared" si="35"/>
        <v/>
      </c>
    </row>
    <row r="112" spans="1:36" ht="33.75" customHeight="1" x14ac:dyDescent="0.15">
      <c r="A112" s="21">
        <v>75</v>
      </c>
      <c r="B112" s="54"/>
      <c r="C112" s="53"/>
      <c r="D112" s="101"/>
      <c r="E112" s="102"/>
      <c r="F112" s="5"/>
      <c r="G112" s="80"/>
      <c r="H112" s="100"/>
      <c r="I112" s="71"/>
      <c r="J112" s="448"/>
      <c r="K112" s="444"/>
      <c r="L112" s="445"/>
      <c r="M112" s="98"/>
      <c r="N112" s="62"/>
      <c r="O112" s="178"/>
      <c r="P112" s="179"/>
      <c r="Q112" s="180"/>
      <c r="R112" s="156"/>
      <c r="S112" s="155"/>
      <c r="T112" s="18"/>
      <c r="U112" s="19" t="str">
        <f t="shared" si="25"/>
        <v/>
      </c>
      <c r="V112" s="29"/>
      <c r="W112" s="19"/>
      <c r="X112" s="20" t="str">
        <f t="shared" si="26"/>
        <v/>
      </c>
      <c r="Y112" s="20" t="str">
        <f t="shared" si="27"/>
        <v/>
      </c>
      <c r="Z112" s="20" t="str">
        <f t="shared" si="28"/>
        <v/>
      </c>
      <c r="AA112" s="20" t="str">
        <f t="shared" si="29"/>
        <v/>
      </c>
      <c r="AB112" s="20" t="str">
        <f t="shared" si="30"/>
        <v/>
      </c>
      <c r="AC112" s="20" t="str">
        <f t="shared" si="31"/>
        <v/>
      </c>
      <c r="AD112" s="23" t="str">
        <f t="shared" si="32"/>
        <v/>
      </c>
      <c r="AE112" s="25" t="str">
        <f t="shared" si="36"/>
        <v/>
      </c>
      <c r="AF112" s="33" t="str">
        <f t="shared" si="37"/>
        <v/>
      </c>
      <c r="AG112" s="31" t="str">
        <f t="shared" si="38"/>
        <v/>
      </c>
      <c r="AH112" s="28" t="str">
        <f t="shared" si="33"/>
        <v/>
      </c>
      <c r="AI112" s="28" t="str">
        <f t="shared" si="34"/>
        <v/>
      </c>
      <c r="AJ112" s="33" t="str">
        <f t="shared" si="35"/>
        <v/>
      </c>
    </row>
    <row r="113" spans="1:36" ht="33.75" customHeight="1" x14ac:dyDescent="0.15">
      <c r="A113" s="21">
        <v>76</v>
      </c>
      <c r="B113" s="54"/>
      <c r="C113" s="53"/>
      <c r="D113" s="101"/>
      <c r="E113" s="102"/>
      <c r="F113" s="5"/>
      <c r="G113" s="81"/>
      <c r="H113" s="100"/>
      <c r="I113" s="71"/>
      <c r="J113" s="448"/>
      <c r="K113" s="444"/>
      <c r="L113" s="445"/>
      <c r="M113" s="98"/>
      <c r="N113" s="62"/>
      <c r="O113" s="178"/>
      <c r="P113" s="179"/>
      <c r="Q113" s="180"/>
      <c r="R113" s="156"/>
      <c r="S113" s="155"/>
      <c r="T113" s="18"/>
      <c r="U113" s="19" t="str">
        <f t="shared" si="25"/>
        <v/>
      </c>
      <c r="V113" s="29"/>
      <c r="W113" s="19"/>
      <c r="X113" s="20" t="str">
        <f t="shared" si="26"/>
        <v/>
      </c>
      <c r="Y113" s="20" t="str">
        <f t="shared" si="27"/>
        <v/>
      </c>
      <c r="Z113" s="20" t="str">
        <f t="shared" si="28"/>
        <v/>
      </c>
      <c r="AA113" s="20" t="str">
        <f t="shared" si="29"/>
        <v/>
      </c>
      <c r="AB113" s="20" t="str">
        <f t="shared" si="30"/>
        <v/>
      </c>
      <c r="AC113" s="20" t="str">
        <f t="shared" si="31"/>
        <v/>
      </c>
      <c r="AD113" s="23" t="str">
        <f t="shared" si="32"/>
        <v/>
      </c>
      <c r="AE113" s="25" t="str">
        <f t="shared" si="36"/>
        <v/>
      </c>
      <c r="AF113" s="33" t="str">
        <f t="shared" si="37"/>
        <v/>
      </c>
      <c r="AG113" s="31" t="str">
        <f t="shared" si="38"/>
        <v/>
      </c>
      <c r="AH113" s="28" t="str">
        <f t="shared" si="33"/>
        <v/>
      </c>
      <c r="AI113" s="28" t="str">
        <f t="shared" si="34"/>
        <v/>
      </c>
      <c r="AJ113" s="33" t="str">
        <f t="shared" si="35"/>
        <v/>
      </c>
    </row>
    <row r="114" spans="1:36" ht="33.75" customHeight="1" x14ac:dyDescent="0.15">
      <c r="A114" s="21">
        <v>77</v>
      </c>
      <c r="B114" s="54"/>
      <c r="C114" s="53"/>
      <c r="D114" s="101"/>
      <c r="E114" s="102"/>
      <c r="F114" s="5"/>
      <c r="G114" s="81"/>
      <c r="H114" s="100"/>
      <c r="I114" s="71"/>
      <c r="J114" s="448"/>
      <c r="K114" s="444"/>
      <c r="L114" s="445"/>
      <c r="M114" s="98"/>
      <c r="N114" s="62"/>
      <c r="O114" s="178"/>
      <c r="P114" s="179"/>
      <c r="Q114" s="180"/>
      <c r="R114" s="156"/>
      <c r="S114" s="155"/>
      <c r="T114" s="18"/>
      <c r="U114" s="19" t="str">
        <f t="shared" si="25"/>
        <v/>
      </c>
      <c r="V114" s="29"/>
      <c r="W114" s="19"/>
      <c r="X114" s="20" t="str">
        <f t="shared" si="26"/>
        <v/>
      </c>
      <c r="Y114" s="20" t="str">
        <f t="shared" si="27"/>
        <v/>
      </c>
      <c r="Z114" s="20" t="str">
        <f t="shared" si="28"/>
        <v/>
      </c>
      <c r="AA114" s="20" t="str">
        <f t="shared" si="29"/>
        <v/>
      </c>
      <c r="AB114" s="20" t="str">
        <f t="shared" si="30"/>
        <v/>
      </c>
      <c r="AC114" s="20" t="str">
        <f t="shared" si="31"/>
        <v/>
      </c>
      <c r="AD114" s="23" t="str">
        <f t="shared" si="32"/>
        <v/>
      </c>
      <c r="AE114" s="25" t="str">
        <f t="shared" si="36"/>
        <v/>
      </c>
      <c r="AF114" s="33" t="str">
        <f t="shared" si="37"/>
        <v/>
      </c>
      <c r="AG114" s="31" t="str">
        <f t="shared" si="38"/>
        <v/>
      </c>
      <c r="AH114" s="28" t="str">
        <f t="shared" si="33"/>
        <v/>
      </c>
      <c r="AI114" s="28" t="str">
        <f t="shared" si="34"/>
        <v/>
      </c>
      <c r="AJ114" s="33" t="str">
        <f t="shared" si="35"/>
        <v/>
      </c>
    </row>
    <row r="115" spans="1:36" ht="33.75" customHeight="1" x14ac:dyDescent="0.15">
      <c r="A115" s="21">
        <v>78</v>
      </c>
      <c r="B115" s="54"/>
      <c r="C115" s="53"/>
      <c r="D115" s="101"/>
      <c r="E115" s="102"/>
      <c r="F115" s="5"/>
      <c r="G115" s="80"/>
      <c r="H115" s="100"/>
      <c r="I115" s="71"/>
      <c r="J115" s="448"/>
      <c r="K115" s="444"/>
      <c r="L115" s="445"/>
      <c r="M115" s="98"/>
      <c r="N115" s="62"/>
      <c r="O115" s="178"/>
      <c r="P115" s="179"/>
      <c r="Q115" s="180"/>
      <c r="R115" s="156"/>
      <c r="S115" s="155"/>
      <c r="T115" s="18"/>
      <c r="U115" s="19" t="str">
        <f t="shared" si="25"/>
        <v/>
      </c>
      <c r="V115" s="29"/>
      <c r="W115" s="19"/>
      <c r="X115" s="20" t="str">
        <f t="shared" si="26"/>
        <v/>
      </c>
      <c r="Y115" s="20" t="str">
        <f t="shared" si="27"/>
        <v/>
      </c>
      <c r="Z115" s="20" t="str">
        <f t="shared" si="28"/>
        <v/>
      </c>
      <c r="AA115" s="20" t="str">
        <f t="shared" si="29"/>
        <v/>
      </c>
      <c r="AB115" s="20" t="str">
        <f t="shared" si="30"/>
        <v/>
      </c>
      <c r="AC115" s="20" t="str">
        <f t="shared" si="31"/>
        <v/>
      </c>
      <c r="AD115" s="23" t="str">
        <f t="shared" si="32"/>
        <v/>
      </c>
      <c r="AE115" s="25" t="str">
        <f t="shared" si="36"/>
        <v/>
      </c>
      <c r="AF115" s="33" t="str">
        <f t="shared" si="37"/>
        <v/>
      </c>
      <c r="AG115" s="31" t="str">
        <f t="shared" si="38"/>
        <v/>
      </c>
      <c r="AH115" s="28" t="str">
        <f t="shared" si="33"/>
        <v/>
      </c>
      <c r="AI115" s="28" t="str">
        <f t="shared" si="34"/>
        <v/>
      </c>
      <c r="AJ115" s="33" t="str">
        <f t="shared" si="35"/>
        <v/>
      </c>
    </row>
    <row r="116" spans="1:36" ht="33.75" customHeight="1" x14ac:dyDescent="0.15">
      <c r="A116" s="21">
        <v>79</v>
      </c>
      <c r="B116" s="54"/>
      <c r="C116" s="53"/>
      <c r="D116" s="101"/>
      <c r="E116" s="102"/>
      <c r="F116" s="5"/>
      <c r="G116" s="80"/>
      <c r="H116" s="100"/>
      <c r="I116" s="71"/>
      <c r="J116" s="448"/>
      <c r="K116" s="444"/>
      <c r="L116" s="445"/>
      <c r="M116" s="98"/>
      <c r="N116" s="62"/>
      <c r="O116" s="178"/>
      <c r="P116" s="179"/>
      <c r="Q116" s="180"/>
      <c r="R116" s="156"/>
      <c r="S116" s="155"/>
      <c r="T116" s="18"/>
      <c r="U116" s="19" t="str">
        <f t="shared" si="25"/>
        <v/>
      </c>
      <c r="V116" s="29"/>
      <c r="W116" s="19"/>
      <c r="X116" s="20" t="str">
        <f t="shared" si="26"/>
        <v/>
      </c>
      <c r="Y116" s="20" t="str">
        <f t="shared" si="27"/>
        <v/>
      </c>
      <c r="Z116" s="20" t="str">
        <f t="shared" si="28"/>
        <v/>
      </c>
      <c r="AA116" s="20" t="str">
        <f t="shared" si="29"/>
        <v/>
      </c>
      <c r="AB116" s="20" t="str">
        <f t="shared" si="30"/>
        <v/>
      </c>
      <c r="AC116" s="20" t="str">
        <f t="shared" si="31"/>
        <v/>
      </c>
      <c r="AD116" s="23" t="str">
        <f t="shared" si="32"/>
        <v/>
      </c>
      <c r="AE116" s="25" t="str">
        <f t="shared" si="36"/>
        <v/>
      </c>
      <c r="AF116" s="33" t="str">
        <f t="shared" si="37"/>
        <v/>
      </c>
      <c r="AG116" s="31" t="str">
        <f t="shared" si="38"/>
        <v/>
      </c>
      <c r="AH116" s="28" t="str">
        <f t="shared" si="33"/>
        <v/>
      </c>
      <c r="AI116" s="28" t="str">
        <f t="shared" si="34"/>
        <v/>
      </c>
      <c r="AJ116" s="33" t="str">
        <f t="shared" si="35"/>
        <v/>
      </c>
    </row>
    <row r="117" spans="1:36" ht="33.75" customHeight="1" x14ac:dyDescent="0.15">
      <c r="A117" s="21">
        <v>80</v>
      </c>
      <c r="B117" s="54"/>
      <c r="C117" s="53"/>
      <c r="D117" s="71"/>
      <c r="E117" s="73"/>
      <c r="F117" s="5"/>
      <c r="G117" s="81"/>
      <c r="H117" s="74"/>
      <c r="I117" s="71"/>
      <c r="J117" s="449"/>
      <c r="K117" s="444"/>
      <c r="L117" s="445"/>
      <c r="M117" s="98"/>
      <c r="N117" s="63"/>
      <c r="O117" s="178"/>
      <c r="P117" s="179"/>
      <c r="Q117" s="180"/>
      <c r="R117" s="156"/>
      <c r="S117" s="155"/>
      <c r="T117" s="18"/>
      <c r="U117" s="19" t="str">
        <f t="shared" si="25"/>
        <v/>
      </c>
      <c r="V117" s="29"/>
      <c r="W117" s="19"/>
      <c r="X117" s="20" t="str">
        <f t="shared" si="26"/>
        <v/>
      </c>
      <c r="Y117" s="20" t="str">
        <f t="shared" si="27"/>
        <v/>
      </c>
      <c r="Z117" s="20" t="str">
        <f t="shared" si="28"/>
        <v/>
      </c>
      <c r="AA117" s="20" t="str">
        <f t="shared" si="29"/>
        <v/>
      </c>
      <c r="AB117" s="20" t="str">
        <f t="shared" si="30"/>
        <v/>
      </c>
      <c r="AC117" s="20" t="str">
        <f t="shared" si="31"/>
        <v/>
      </c>
      <c r="AD117" s="23" t="str">
        <f t="shared" si="32"/>
        <v/>
      </c>
      <c r="AE117" s="25" t="str">
        <f t="shared" si="36"/>
        <v/>
      </c>
      <c r="AF117" s="33" t="str">
        <f t="shared" si="37"/>
        <v/>
      </c>
      <c r="AG117" s="31" t="str">
        <f t="shared" si="38"/>
        <v/>
      </c>
      <c r="AH117" s="28" t="str">
        <f t="shared" si="33"/>
        <v/>
      </c>
      <c r="AI117" s="28" t="str">
        <f t="shared" si="34"/>
        <v/>
      </c>
      <c r="AJ117" s="33" t="str">
        <f t="shared" si="35"/>
        <v/>
      </c>
    </row>
    <row r="118" spans="1:36" ht="33.75" customHeight="1" x14ac:dyDescent="0.15">
      <c r="A118" s="21">
        <v>81</v>
      </c>
      <c r="B118" s="54"/>
      <c r="C118" s="53"/>
      <c r="D118" s="101"/>
      <c r="E118" s="102"/>
      <c r="F118" s="5"/>
      <c r="G118" s="80"/>
      <c r="H118" s="100"/>
      <c r="I118" s="71"/>
      <c r="J118" s="448"/>
      <c r="K118" s="444"/>
      <c r="L118" s="445"/>
      <c r="M118" s="98"/>
      <c r="N118" s="62"/>
      <c r="O118" s="178"/>
      <c r="P118" s="179"/>
      <c r="Q118" s="180"/>
      <c r="R118" s="156"/>
      <c r="S118" s="155"/>
      <c r="T118" s="18"/>
      <c r="U118" s="19" t="str">
        <f t="shared" si="25"/>
        <v/>
      </c>
      <c r="V118" s="29"/>
      <c r="W118" s="19"/>
      <c r="X118" s="20" t="str">
        <f t="shared" si="26"/>
        <v/>
      </c>
      <c r="Y118" s="20" t="str">
        <f t="shared" si="27"/>
        <v/>
      </c>
      <c r="Z118" s="20" t="str">
        <f t="shared" si="28"/>
        <v/>
      </c>
      <c r="AA118" s="20" t="str">
        <f t="shared" si="29"/>
        <v/>
      </c>
      <c r="AB118" s="20" t="str">
        <f t="shared" si="30"/>
        <v/>
      </c>
      <c r="AC118" s="20" t="str">
        <f t="shared" si="31"/>
        <v/>
      </c>
      <c r="AD118" s="23" t="str">
        <f t="shared" si="32"/>
        <v/>
      </c>
      <c r="AE118" s="25" t="str">
        <f t="shared" si="36"/>
        <v/>
      </c>
      <c r="AF118" s="33" t="str">
        <f t="shared" si="37"/>
        <v/>
      </c>
      <c r="AG118" s="31" t="str">
        <f t="shared" si="38"/>
        <v/>
      </c>
      <c r="AH118" s="28" t="str">
        <f t="shared" si="33"/>
        <v/>
      </c>
      <c r="AI118" s="28" t="str">
        <f t="shared" si="34"/>
        <v/>
      </c>
      <c r="AJ118" s="33" t="str">
        <f t="shared" si="35"/>
        <v/>
      </c>
    </row>
    <row r="119" spans="1:36" ht="33.75" customHeight="1" x14ac:dyDescent="0.15">
      <c r="A119" s="21">
        <v>82</v>
      </c>
      <c r="B119" s="54"/>
      <c r="C119" s="53"/>
      <c r="D119" s="101"/>
      <c r="E119" s="102"/>
      <c r="F119" s="5"/>
      <c r="G119" s="80"/>
      <c r="H119" s="100"/>
      <c r="I119" s="71"/>
      <c r="J119" s="448"/>
      <c r="K119" s="444"/>
      <c r="L119" s="445"/>
      <c r="M119" s="98"/>
      <c r="N119" s="62"/>
      <c r="O119" s="178"/>
      <c r="P119" s="179"/>
      <c r="Q119" s="180"/>
      <c r="R119" s="156"/>
      <c r="S119" s="155"/>
      <c r="T119" s="18"/>
      <c r="U119" s="19" t="str">
        <f t="shared" si="25"/>
        <v/>
      </c>
      <c r="V119" s="29"/>
      <c r="W119" s="19"/>
      <c r="X119" s="20" t="str">
        <f t="shared" si="26"/>
        <v/>
      </c>
      <c r="Y119" s="20" t="str">
        <f t="shared" si="27"/>
        <v/>
      </c>
      <c r="Z119" s="20" t="str">
        <f t="shared" si="28"/>
        <v/>
      </c>
      <c r="AA119" s="20" t="str">
        <f t="shared" si="29"/>
        <v/>
      </c>
      <c r="AB119" s="20" t="str">
        <f t="shared" si="30"/>
        <v/>
      </c>
      <c r="AC119" s="20" t="str">
        <f t="shared" si="31"/>
        <v/>
      </c>
      <c r="AD119" s="23" t="str">
        <f t="shared" si="32"/>
        <v/>
      </c>
      <c r="AE119" s="25" t="str">
        <f t="shared" si="36"/>
        <v/>
      </c>
      <c r="AF119" s="33" t="str">
        <f t="shared" si="37"/>
        <v/>
      </c>
      <c r="AG119" s="31" t="str">
        <f t="shared" si="38"/>
        <v/>
      </c>
      <c r="AH119" s="28" t="str">
        <f t="shared" si="33"/>
        <v/>
      </c>
      <c r="AI119" s="28" t="str">
        <f t="shared" si="34"/>
        <v/>
      </c>
      <c r="AJ119" s="33" t="str">
        <f t="shared" si="35"/>
        <v/>
      </c>
    </row>
    <row r="120" spans="1:36" ht="33.75" customHeight="1" x14ac:dyDescent="0.15">
      <c r="A120" s="21">
        <v>83</v>
      </c>
      <c r="B120" s="54"/>
      <c r="C120" s="53"/>
      <c r="D120" s="101"/>
      <c r="E120" s="102"/>
      <c r="F120" s="5"/>
      <c r="G120" s="81"/>
      <c r="H120" s="100"/>
      <c r="I120" s="71"/>
      <c r="J120" s="448"/>
      <c r="K120" s="444"/>
      <c r="L120" s="445"/>
      <c r="M120" s="98"/>
      <c r="N120" s="62"/>
      <c r="O120" s="178"/>
      <c r="P120" s="179"/>
      <c r="Q120" s="180"/>
      <c r="R120" s="156"/>
      <c r="S120" s="155"/>
      <c r="T120" s="18"/>
      <c r="U120" s="19" t="str">
        <f t="shared" si="25"/>
        <v/>
      </c>
      <c r="V120" s="29"/>
      <c r="W120" s="19"/>
      <c r="X120" s="20" t="str">
        <f t="shared" si="26"/>
        <v/>
      </c>
      <c r="Y120" s="20" t="str">
        <f t="shared" si="27"/>
        <v/>
      </c>
      <c r="Z120" s="20" t="str">
        <f t="shared" si="28"/>
        <v/>
      </c>
      <c r="AA120" s="20" t="str">
        <f t="shared" si="29"/>
        <v/>
      </c>
      <c r="AB120" s="20" t="str">
        <f t="shared" si="30"/>
        <v/>
      </c>
      <c r="AC120" s="20" t="str">
        <f t="shared" si="31"/>
        <v/>
      </c>
      <c r="AD120" s="23" t="str">
        <f t="shared" si="32"/>
        <v/>
      </c>
      <c r="AE120" s="25" t="str">
        <f t="shared" si="36"/>
        <v/>
      </c>
      <c r="AF120" s="33" t="str">
        <f t="shared" si="37"/>
        <v/>
      </c>
      <c r="AG120" s="31" t="str">
        <f t="shared" si="38"/>
        <v/>
      </c>
      <c r="AH120" s="28" t="str">
        <f t="shared" si="33"/>
        <v/>
      </c>
      <c r="AI120" s="28" t="str">
        <f t="shared" si="34"/>
        <v/>
      </c>
      <c r="AJ120" s="33" t="str">
        <f t="shared" si="35"/>
        <v/>
      </c>
    </row>
    <row r="121" spans="1:36" ht="33.75" customHeight="1" x14ac:dyDescent="0.15">
      <c r="A121" s="21">
        <v>84</v>
      </c>
      <c r="B121" s="54"/>
      <c r="C121" s="53"/>
      <c r="D121" s="101"/>
      <c r="E121" s="102"/>
      <c r="F121" s="5"/>
      <c r="G121" s="81"/>
      <c r="H121" s="100"/>
      <c r="I121" s="71"/>
      <c r="J121" s="448"/>
      <c r="K121" s="444"/>
      <c r="L121" s="445"/>
      <c r="M121" s="98"/>
      <c r="N121" s="62"/>
      <c r="O121" s="178"/>
      <c r="P121" s="179"/>
      <c r="Q121" s="180"/>
      <c r="R121" s="156"/>
      <c r="S121" s="155"/>
      <c r="T121" s="18"/>
      <c r="U121" s="19" t="str">
        <f t="shared" si="25"/>
        <v/>
      </c>
      <c r="V121" s="29"/>
      <c r="W121" s="19"/>
      <c r="X121" s="20" t="str">
        <f t="shared" si="26"/>
        <v/>
      </c>
      <c r="Y121" s="20" t="str">
        <f t="shared" si="27"/>
        <v/>
      </c>
      <c r="Z121" s="20" t="str">
        <f t="shared" si="28"/>
        <v/>
      </c>
      <c r="AA121" s="20" t="str">
        <f t="shared" si="29"/>
        <v/>
      </c>
      <c r="AB121" s="20" t="str">
        <f t="shared" si="30"/>
        <v/>
      </c>
      <c r="AC121" s="20" t="str">
        <f t="shared" si="31"/>
        <v/>
      </c>
      <c r="AD121" s="23" t="str">
        <f t="shared" si="32"/>
        <v/>
      </c>
      <c r="AE121" s="25" t="str">
        <f t="shared" si="36"/>
        <v/>
      </c>
      <c r="AF121" s="33" t="str">
        <f t="shared" si="37"/>
        <v/>
      </c>
      <c r="AG121" s="31" t="str">
        <f t="shared" si="38"/>
        <v/>
      </c>
      <c r="AH121" s="28" t="str">
        <f t="shared" si="33"/>
        <v/>
      </c>
      <c r="AI121" s="28" t="str">
        <f t="shared" si="34"/>
        <v/>
      </c>
      <c r="AJ121" s="33" t="str">
        <f t="shared" si="35"/>
        <v/>
      </c>
    </row>
    <row r="122" spans="1:36" ht="33.75" customHeight="1" x14ac:dyDescent="0.15">
      <c r="A122" s="21">
        <v>85</v>
      </c>
      <c r="B122" s="54"/>
      <c r="C122" s="53"/>
      <c r="D122" s="101"/>
      <c r="E122" s="102"/>
      <c r="F122" s="5"/>
      <c r="G122" s="80"/>
      <c r="H122" s="100"/>
      <c r="I122" s="71"/>
      <c r="J122" s="448"/>
      <c r="K122" s="444"/>
      <c r="L122" s="445"/>
      <c r="M122" s="98"/>
      <c r="N122" s="62"/>
      <c r="O122" s="178"/>
      <c r="P122" s="179"/>
      <c r="Q122" s="180"/>
      <c r="R122" s="156"/>
      <c r="S122" s="155"/>
      <c r="T122" s="18"/>
      <c r="U122" s="19" t="str">
        <f t="shared" si="25"/>
        <v/>
      </c>
      <c r="V122" s="29"/>
      <c r="W122" s="19"/>
      <c r="X122" s="20" t="str">
        <f t="shared" si="26"/>
        <v/>
      </c>
      <c r="Y122" s="20" t="str">
        <f t="shared" si="27"/>
        <v/>
      </c>
      <c r="Z122" s="20" t="str">
        <f t="shared" si="28"/>
        <v/>
      </c>
      <c r="AA122" s="20" t="str">
        <f t="shared" si="29"/>
        <v/>
      </c>
      <c r="AB122" s="20" t="str">
        <f t="shared" si="30"/>
        <v/>
      </c>
      <c r="AC122" s="20" t="str">
        <f t="shared" si="31"/>
        <v/>
      </c>
      <c r="AD122" s="23" t="str">
        <f t="shared" si="32"/>
        <v/>
      </c>
      <c r="AE122" s="25" t="str">
        <f t="shared" si="36"/>
        <v/>
      </c>
      <c r="AF122" s="33" t="str">
        <f t="shared" si="37"/>
        <v/>
      </c>
      <c r="AG122" s="31" t="str">
        <f t="shared" si="38"/>
        <v/>
      </c>
      <c r="AH122" s="28" t="str">
        <f t="shared" si="33"/>
        <v/>
      </c>
      <c r="AI122" s="28" t="str">
        <f t="shared" si="34"/>
        <v/>
      </c>
      <c r="AJ122" s="33" t="str">
        <f t="shared" si="35"/>
        <v/>
      </c>
    </row>
    <row r="123" spans="1:36" ht="33.75" customHeight="1" x14ac:dyDescent="0.15">
      <c r="A123" s="21">
        <v>86</v>
      </c>
      <c r="B123" s="54"/>
      <c r="C123" s="53"/>
      <c r="D123" s="101"/>
      <c r="E123" s="102"/>
      <c r="F123" s="5"/>
      <c r="G123" s="80"/>
      <c r="H123" s="100"/>
      <c r="I123" s="71"/>
      <c r="J123" s="448"/>
      <c r="K123" s="444"/>
      <c r="L123" s="445"/>
      <c r="M123" s="98"/>
      <c r="N123" s="62"/>
      <c r="O123" s="178"/>
      <c r="P123" s="179"/>
      <c r="Q123" s="180"/>
      <c r="R123" s="156"/>
      <c r="S123" s="155"/>
      <c r="T123" s="18"/>
      <c r="U123" s="19" t="str">
        <f t="shared" si="25"/>
        <v/>
      </c>
      <c r="V123" s="29"/>
      <c r="W123" s="19"/>
      <c r="X123" s="20" t="str">
        <f t="shared" si="26"/>
        <v/>
      </c>
      <c r="Y123" s="20" t="str">
        <f t="shared" si="27"/>
        <v/>
      </c>
      <c r="Z123" s="20" t="str">
        <f t="shared" si="28"/>
        <v/>
      </c>
      <c r="AA123" s="20" t="str">
        <f t="shared" si="29"/>
        <v/>
      </c>
      <c r="AB123" s="20" t="str">
        <f t="shared" si="30"/>
        <v/>
      </c>
      <c r="AC123" s="20" t="str">
        <f t="shared" si="31"/>
        <v/>
      </c>
      <c r="AD123" s="23" t="str">
        <f t="shared" si="32"/>
        <v/>
      </c>
      <c r="AE123" s="25" t="str">
        <f t="shared" si="36"/>
        <v/>
      </c>
      <c r="AF123" s="33" t="str">
        <f t="shared" si="37"/>
        <v/>
      </c>
      <c r="AG123" s="31" t="str">
        <f t="shared" si="38"/>
        <v/>
      </c>
      <c r="AH123" s="28" t="str">
        <f t="shared" si="33"/>
        <v/>
      </c>
      <c r="AI123" s="28" t="str">
        <f t="shared" si="34"/>
        <v/>
      </c>
      <c r="AJ123" s="33" t="str">
        <f t="shared" si="35"/>
        <v/>
      </c>
    </row>
    <row r="124" spans="1:36" ht="33.75" customHeight="1" x14ac:dyDescent="0.15">
      <c r="A124" s="21">
        <v>87</v>
      </c>
      <c r="B124" s="54"/>
      <c r="C124" s="53"/>
      <c r="D124" s="71"/>
      <c r="E124" s="73"/>
      <c r="F124" s="5"/>
      <c r="G124" s="81"/>
      <c r="H124" s="74"/>
      <c r="I124" s="71"/>
      <c r="J124" s="449"/>
      <c r="K124" s="444"/>
      <c r="L124" s="445"/>
      <c r="M124" s="98"/>
      <c r="N124" s="63"/>
      <c r="O124" s="178"/>
      <c r="P124" s="179"/>
      <c r="Q124" s="180"/>
      <c r="R124" s="156"/>
      <c r="S124" s="155"/>
      <c r="T124" s="18"/>
      <c r="U124" s="19" t="str">
        <f t="shared" si="25"/>
        <v/>
      </c>
      <c r="V124" s="29"/>
      <c r="W124" s="19"/>
      <c r="X124" s="20" t="str">
        <f t="shared" si="26"/>
        <v/>
      </c>
      <c r="Y124" s="20" t="str">
        <f t="shared" si="27"/>
        <v/>
      </c>
      <c r="Z124" s="20" t="str">
        <f t="shared" si="28"/>
        <v/>
      </c>
      <c r="AA124" s="20" t="str">
        <f t="shared" si="29"/>
        <v/>
      </c>
      <c r="AB124" s="20" t="str">
        <f t="shared" si="30"/>
        <v/>
      </c>
      <c r="AC124" s="20" t="str">
        <f t="shared" si="31"/>
        <v/>
      </c>
      <c r="AD124" s="23" t="str">
        <f t="shared" si="32"/>
        <v/>
      </c>
      <c r="AE124" s="25" t="str">
        <f t="shared" si="36"/>
        <v/>
      </c>
      <c r="AF124" s="33" t="str">
        <f t="shared" si="37"/>
        <v/>
      </c>
      <c r="AG124" s="31" t="str">
        <f t="shared" si="38"/>
        <v/>
      </c>
      <c r="AH124" s="28" t="str">
        <f t="shared" si="33"/>
        <v/>
      </c>
      <c r="AI124" s="28" t="str">
        <f t="shared" si="34"/>
        <v/>
      </c>
      <c r="AJ124" s="33" t="str">
        <f t="shared" si="35"/>
        <v/>
      </c>
    </row>
    <row r="125" spans="1:36" ht="33.75" customHeight="1" x14ac:dyDescent="0.15">
      <c r="A125" s="21">
        <v>88</v>
      </c>
      <c r="B125" s="54"/>
      <c r="C125" s="53"/>
      <c r="D125" s="101"/>
      <c r="E125" s="102"/>
      <c r="F125" s="5"/>
      <c r="G125" s="80"/>
      <c r="H125" s="100"/>
      <c r="I125" s="71"/>
      <c r="J125" s="448"/>
      <c r="K125" s="444"/>
      <c r="L125" s="445"/>
      <c r="M125" s="98"/>
      <c r="N125" s="62"/>
      <c r="O125" s="178"/>
      <c r="P125" s="179"/>
      <c r="Q125" s="180"/>
      <c r="R125" s="156"/>
      <c r="S125" s="155"/>
      <c r="T125" s="18"/>
      <c r="U125" s="19" t="str">
        <f t="shared" si="25"/>
        <v/>
      </c>
      <c r="V125" s="29"/>
      <c r="W125" s="19"/>
      <c r="X125" s="20" t="str">
        <f t="shared" si="26"/>
        <v/>
      </c>
      <c r="Y125" s="20" t="str">
        <f t="shared" si="27"/>
        <v/>
      </c>
      <c r="Z125" s="20" t="str">
        <f t="shared" si="28"/>
        <v/>
      </c>
      <c r="AA125" s="20" t="str">
        <f t="shared" si="29"/>
        <v/>
      </c>
      <c r="AB125" s="20" t="str">
        <f t="shared" si="30"/>
        <v/>
      </c>
      <c r="AC125" s="20" t="str">
        <f t="shared" si="31"/>
        <v/>
      </c>
      <c r="AD125" s="23" t="str">
        <f t="shared" si="32"/>
        <v/>
      </c>
      <c r="AE125" s="25" t="str">
        <f t="shared" si="36"/>
        <v/>
      </c>
      <c r="AF125" s="33" t="str">
        <f t="shared" si="37"/>
        <v/>
      </c>
      <c r="AG125" s="31" t="str">
        <f t="shared" si="38"/>
        <v/>
      </c>
      <c r="AH125" s="28" t="str">
        <f t="shared" si="33"/>
        <v/>
      </c>
      <c r="AI125" s="28" t="str">
        <f t="shared" si="34"/>
        <v/>
      </c>
      <c r="AJ125" s="33" t="str">
        <f t="shared" si="35"/>
        <v/>
      </c>
    </row>
    <row r="126" spans="1:36" ht="33.75" customHeight="1" x14ac:dyDescent="0.15">
      <c r="A126" s="21">
        <v>89</v>
      </c>
      <c r="B126" s="54"/>
      <c r="C126" s="53"/>
      <c r="D126" s="101"/>
      <c r="E126" s="102"/>
      <c r="F126" s="5"/>
      <c r="G126" s="80"/>
      <c r="H126" s="100"/>
      <c r="I126" s="71"/>
      <c r="J126" s="448"/>
      <c r="K126" s="444"/>
      <c r="L126" s="445"/>
      <c r="M126" s="98"/>
      <c r="N126" s="62"/>
      <c r="O126" s="178"/>
      <c r="P126" s="179"/>
      <c r="Q126" s="180"/>
      <c r="R126" s="156"/>
      <c r="S126" s="155"/>
      <c r="T126" s="18"/>
      <c r="U126" s="19" t="str">
        <f t="shared" si="25"/>
        <v/>
      </c>
      <c r="V126" s="29"/>
      <c r="W126" s="19"/>
      <c r="X126" s="20" t="str">
        <f t="shared" si="26"/>
        <v/>
      </c>
      <c r="Y126" s="20" t="str">
        <f t="shared" si="27"/>
        <v/>
      </c>
      <c r="Z126" s="20" t="str">
        <f t="shared" si="28"/>
        <v/>
      </c>
      <c r="AA126" s="20" t="str">
        <f t="shared" si="29"/>
        <v/>
      </c>
      <c r="AB126" s="20" t="str">
        <f t="shared" si="30"/>
        <v/>
      </c>
      <c r="AC126" s="20" t="str">
        <f t="shared" si="31"/>
        <v/>
      </c>
      <c r="AD126" s="23" t="str">
        <f t="shared" si="32"/>
        <v/>
      </c>
      <c r="AE126" s="25" t="str">
        <f t="shared" si="36"/>
        <v/>
      </c>
      <c r="AF126" s="33" t="str">
        <f t="shared" si="37"/>
        <v/>
      </c>
      <c r="AG126" s="31" t="str">
        <f t="shared" si="38"/>
        <v/>
      </c>
      <c r="AH126" s="28" t="str">
        <f t="shared" si="33"/>
        <v/>
      </c>
      <c r="AI126" s="28" t="str">
        <f t="shared" si="34"/>
        <v/>
      </c>
      <c r="AJ126" s="33" t="str">
        <f t="shared" si="35"/>
        <v/>
      </c>
    </row>
    <row r="127" spans="1:36" ht="33.75" customHeight="1" thickBot="1" x14ac:dyDescent="0.2">
      <c r="A127" s="75">
        <v>90</v>
      </c>
      <c r="B127" s="55"/>
      <c r="C127" s="56"/>
      <c r="D127" s="36"/>
      <c r="E127" s="37"/>
      <c r="F127" s="6"/>
      <c r="G127" s="82"/>
      <c r="H127" s="38"/>
      <c r="I127" s="39"/>
      <c r="J127" s="450"/>
      <c r="K127" s="446"/>
      <c r="L127" s="447"/>
      <c r="M127" s="34"/>
      <c r="N127" s="64"/>
      <c r="O127" s="175"/>
      <c r="P127" s="176"/>
      <c r="Q127" s="177"/>
      <c r="R127" s="157"/>
      <c r="S127" s="155"/>
      <c r="T127" s="18"/>
      <c r="U127" s="19" t="str">
        <f t="shared" si="25"/>
        <v/>
      </c>
      <c r="V127" s="29"/>
      <c r="W127" s="19"/>
      <c r="X127" s="20" t="str">
        <f t="shared" si="26"/>
        <v/>
      </c>
      <c r="Y127" s="20" t="str">
        <f t="shared" si="27"/>
        <v/>
      </c>
      <c r="Z127" s="20" t="str">
        <f t="shared" si="28"/>
        <v/>
      </c>
      <c r="AA127" s="20" t="str">
        <f t="shared" si="29"/>
        <v/>
      </c>
      <c r="AB127" s="20" t="str">
        <f t="shared" si="30"/>
        <v/>
      </c>
      <c r="AC127" s="20" t="str">
        <f t="shared" si="31"/>
        <v/>
      </c>
      <c r="AD127" s="23" t="str">
        <f t="shared" si="32"/>
        <v/>
      </c>
      <c r="AE127" s="25" t="str">
        <f t="shared" si="36"/>
        <v/>
      </c>
      <c r="AF127" s="33" t="str">
        <f t="shared" si="37"/>
        <v/>
      </c>
      <c r="AG127" s="31" t="str">
        <f t="shared" si="38"/>
        <v/>
      </c>
      <c r="AH127" s="28" t="str">
        <f t="shared" si="33"/>
        <v/>
      </c>
      <c r="AI127" s="28" t="str">
        <f t="shared" si="34"/>
        <v/>
      </c>
      <c r="AJ127" s="33" t="str">
        <f t="shared" si="35"/>
        <v/>
      </c>
    </row>
    <row r="128" spans="1:36" ht="26.25" customHeight="1" x14ac:dyDescent="0.15">
      <c r="AH128" s="11"/>
      <c r="AI128" s="30"/>
    </row>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sheetData>
  <sheetProtection formatCells="0" formatColumns="0" formatRows="0" insertColumns="0" insertRows="0" insertHyperlinks="0" deleteColumns="0" deleteRows="0" selectLockedCells="1" sort="0" autoFilter="0" pivotTables="0"/>
  <dataConsolidate/>
  <mergeCells count="253">
    <mergeCell ref="K120:L120"/>
    <mergeCell ref="K121:L121"/>
    <mergeCell ref="K122:L122"/>
    <mergeCell ref="K123:L123"/>
    <mergeCell ref="K124:L124"/>
    <mergeCell ref="K125:L125"/>
    <mergeCell ref="K126:L126"/>
    <mergeCell ref="K127:L127"/>
    <mergeCell ref="K111:L111"/>
    <mergeCell ref="K112:L112"/>
    <mergeCell ref="K113:L113"/>
    <mergeCell ref="K114:L114"/>
    <mergeCell ref="K115:L115"/>
    <mergeCell ref="K116:L116"/>
    <mergeCell ref="K117:L117"/>
    <mergeCell ref="K118:L118"/>
    <mergeCell ref="K119:L119"/>
    <mergeCell ref="K102:L102"/>
    <mergeCell ref="K103:L103"/>
    <mergeCell ref="K104:L104"/>
    <mergeCell ref="K105:L105"/>
    <mergeCell ref="K106:L106"/>
    <mergeCell ref="K107:L107"/>
    <mergeCell ref="K108:L108"/>
    <mergeCell ref="K109:L109"/>
    <mergeCell ref="K110:L110"/>
    <mergeCell ref="K93:L93"/>
    <mergeCell ref="K94:L94"/>
    <mergeCell ref="K95:L95"/>
    <mergeCell ref="K96:L96"/>
    <mergeCell ref="K97:L97"/>
    <mergeCell ref="K98:L98"/>
    <mergeCell ref="K99:L99"/>
    <mergeCell ref="K100:L100"/>
    <mergeCell ref="K101:L101"/>
    <mergeCell ref="K84:L84"/>
    <mergeCell ref="K85:L85"/>
    <mergeCell ref="K86:L86"/>
    <mergeCell ref="K87:L87"/>
    <mergeCell ref="K88:L88"/>
    <mergeCell ref="K89:L89"/>
    <mergeCell ref="K90:L90"/>
    <mergeCell ref="K91:L91"/>
    <mergeCell ref="K92:L92"/>
    <mergeCell ref="K75:L75"/>
    <mergeCell ref="K76:L76"/>
    <mergeCell ref="K77:L77"/>
    <mergeCell ref="K78:L78"/>
    <mergeCell ref="K79:L79"/>
    <mergeCell ref="K80:L80"/>
    <mergeCell ref="K81:L81"/>
    <mergeCell ref="K82:L82"/>
    <mergeCell ref="K83:L83"/>
    <mergeCell ref="K66:L66"/>
    <mergeCell ref="K67:L67"/>
    <mergeCell ref="K68:L68"/>
    <mergeCell ref="K69:L69"/>
    <mergeCell ref="K70:L70"/>
    <mergeCell ref="K71:L71"/>
    <mergeCell ref="K72:L72"/>
    <mergeCell ref="K73:L73"/>
    <mergeCell ref="K74:L74"/>
    <mergeCell ref="K57:L57"/>
    <mergeCell ref="K58:L58"/>
    <mergeCell ref="K59:L59"/>
    <mergeCell ref="K60:L60"/>
    <mergeCell ref="K61:L61"/>
    <mergeCell ref="K62:L62"/>
    <mergeCell ref="K63:L63"/>
    <mergeCell ref="K64:L64"/>
    <mergeCell ref="K65:L65"/>
    <mergeCell ref="K48:L48"/>
    <mergeCell ref="K49:L49"/>
    <mergeCell ref="K50:L50"/>
    <mergeCell ref="K51:L51"/>
    <mergeCell ref="K52:L52"/>
    <mergeCell ref="K53:L53"/>
    <mergeCell ref="K54:L54"/>
    <mergeCell ref="K55:L55"/>
    <mergeCell ref="K56:L56"/>
    <mergeCell ref="K39:L39"/>
    <mergeCell ref="K40:L40"/>
    <mergeCell ref="K41:L41"/>
    <mergeCell ref="K42:L42"/>
    <mergeCell ref="K43:L43"/>
    <mergeCell ref="K44:L44"/>
    <mergeCell ref="K45:L45"/>
    <mergeCell ref="K46:L46"/>
    <mergeCell ref="K47:L47"/>
    <mergeCell ref="K37:L37"/>
    <mergeCell ref="F30:M30"/>
    <mergeCell ref="F31:M31"/>
    <mergeCell ref="D32:R33"/>
    <mergeCell ref="K16:M17"/>
    <mergeCell ref="O16:R17"/>
    <mergeCell ref="J34:L34"/>
    <mergeCell ref="J35:L35"/>
    <mergeCell ref="K38:L38"/>
    <mergeCell ref="M20:O21"/>
    <mergeCell ref="A28:B28"/>
    <mergeCell ref="C28:K28"/>
    <mergeCell ref="A34:A36"/>
    <mergeCell ref="B34:B36"/>
    <mergeCell ref="C34:C36"/>
    <mergeCell ref="D34:D36"/>
    <mergeCell ref="E34:E36"/>
    <mergeCell ref="F34:F36"/>
    <mergeCell ref="G34:G36"/>
    <mergeCell ref="H34:H36"/>
    <mergeCell ref="I34:I36"/>
    <mergeCell ref="F24:G25"/>
    <mergeCell ref="H24:J25"/>
    <mergeCell ref="M34:M36"/>
    <mergeCell ref="N34:N36"/>
    <mergeCell ref="O34:Q36"/>
    <mergeCell ref="K36:L36"/>
    <mergeCell ref="D1:P1"/>
    <mergeCell ref="A6:B7"/>
    <mergeCell ref="C6:D7"/>
    <mergeCell ref="E6:H7"/>
    <mergeCell ref="A10:B10"/>
    <mergeCell ref="F10:G13"/>
    <mergeCell ref="I10:J10"/>
    <mergeCell ref="A11:A12"/>
    <mergeCell ref="B11:B12"/>
    <mergeCell ref="C11:C12"/>
    <mergeCell ref="D11:D12"/>
    <mergeCell ref="H11:R11"/>
    <mergeCell ref="H12:R13"/>
    <mergeCell ref="E3:R3"/>
    <mergeCell ref="E4:R4"/>
    <mergeCell ref="A15:C15"/>
    <mergeCell ref="A16:C17"/>
    <mergeCell ref="D16:D17"/>
    <mergeCell ref="F16:G17"/>
    <mergeCell ref="H16:I17"/>
    <mergeCell ref="J16:J17"/>
    <mergeCell ref="A24:C25"/>
    <mergeCell ref="D24:E25"/>
    <mergeCell ref="F14:G15"/>
    <mergeCell ref="H14:M15"/>
    <mergeCell ref="A22:C23"/>
    <mergeCell ref="D22:E23"/>
    <mergeCell ref="F22:G23"/>
    <mergeCell ref="H22:J23"/>
    <mergeCell ref="K22:L23"/>
    <mergeCell ref="M22:O23"/>
    <mergeCell ref="N14:N15"/>
    <mergeCell ref="O14:R15"/>
    <mergeCell ref="N16:N17"/>
    <mergeCell ref="A20:C21"/>
    <mergeCell ref="D20:E21"/>
    <mergeCell ref="F20:G21"/>
    <mergeCell ref="H20:J21"/>
    <mergeCell ref="K20:L21"/>
    <mergeCell ref="O40:Q40"/>
    <mergeCell ref="O41:Q41"/>
    <mergeCell ref="O42:Q42"/>
    <mergeCell ref="AH34:AH36"/>
    <mergeCell ref="AI34:AI35"/>
    <mergeCell ref="AJ34:AJ35"/>
    <mergeCell ref="R35:R36"/>
    <mergeCell ref="O49:Q49"/>
    <mergeCell ref="O50:Q50"/>
    <mergeCell ref="U36:X36"/>
    <mergeCell ref="U34:X35"/>
    <mergeCell ref="Y34:AE35"/>
    <mergeCell ref="O37:Q37"/>
    <mergeCell ref="O38:Q38"/>
    <mergeCell ref="O39:Q39"/>
    <mergeCell ref="O51:Q51"/>
    <mergeCell ref="O52:Q52"/>
    <mergeCell ref="O53:Q53"/>
    <mergeCell ref="O54:Q54"/>
    <mergeCell ref="O43:Q43"/>
    <mergeCell ref="O44:Q44"/>
    <mergeCell ref="O45:Q45"/>
    <mergeCell ref="O46:Q46"/>
    <mergeCell ref="O47:Q47"/>
    <mergeCell ref="O48:Q48"/>
    <mergeCell ref="O61:Q61"/>
    <mergeCell ref="O62:Q62"/>
    <mergeCell ref="O63:Q63"/>
    <mergeCell ref="O64:Q64"/>
    <mergeCell ref="O65:Q65"/>
    <mergeCell ref="O66:Q66"/>
    <mergeCell ref="O55:Q55"/>
    <mergeCell ref="O56:Q56"/>
    <mergeCell ref="O57:Q57"/>
    <mergeCell ref="O58:Q58"/>
    <mergeCell ref="O59:Q59"/>
    <mergeCell ref="O60:Q60"/>
    <mergeCell ref="O73:Q73"/>
    <mergeCell ref="O74:Q74"/>
    <mergeCell ref="O75:Q75"/>
    <mergeCell ref="O76:Q76"/>
    <mergeCell ref="O77:Q77"/>
    <mergeCell ref="O78:Q78"/>
    <mergeCell ref="O67:Q67"/>
    <mergeCell ref="O68:Q68"/>
    <mergeCell ref="O69:Q69"/>
    <mergeCell ref="O70:Q70"/>
    <mergeCell ref="O71:Q71"/>
    <mergeCell ref="O72:Q72"/>
    <mergeCell ref="O85:Q85"/>
    <mergeCell ref="O86:Q86"/>
    <mergeCell ref="O87:Q87"/>
    <mergeCell ref="O88:Q88"/>
    <mergeCell ref="O89:Q89"/>
    <mergeCell ref="O90:Q90"/>
    <mergeCell ref="O79:Q79"/>
    <mergeCell ref="O80:Q80"/>
    <mergeCell ref="O81:Q81"/>
    <mergeCell ref="O82:Q82"/>
    <mergeCell ref="O83:Q83"/>
    <mergeCell ref="O84:Q84"/>
    <mergeCell ref="O97:Q97"/>
    <mergeCell ref="O98:Q98"/>
    <mergeCell ref="O99:Q99"/>
    <mergeCell ref="O100:Q100"/>
    <mergeCell ref="O101:Q101"/>
    <mergeCell ref="O102:Q102"/>
    <mergeCell ref="O91:Q91"/>
    <mergeCell ref="O92:Q92"/>
    <mergeCell ref="O93:Q93"/>
    <mergeCell ref="O94:Q94"/>
    <mergeCell ref="O95:Q95"/>
    <mergeCell ref="O96:Q96"/>
    <mergeCell ref="O109:Q109"/>
    <mergeCell ref="O110:Q110"/>
    <mergeCell ref="O111:Q111"/>
    <mergeCell ref="O112:Q112"/>
    <mergeCell ref="O113:Q113"/>
    <mergeCell ref="O114:Q114"/>
    <mergeCell ref="O103:Q103"/>
    <mergeCell ref="O104:Q104"/>
    <mergeCell ref="O105:Q105"/>
    <mergeCell ref="O106:Q106"/>
    <mergeCell ref="O107:Q107"/>
    <mergeCell ref="O108:Q108"/>
    <mergeCell ref="O127:Q127"/>
    <mergeCell ref="O121:Q121"/>
    <mergeCell ref="O122:Q122"/>
    <mergeCell ref="O123:Q123"/>
    <mergeCell ref="O124:Q124"/>
    <mergeCell ref="O125:Q125"/>
    <mergeCell ref="O126:Q126"/>
    <mergeCell ref="O115:Q115"/>
    <mergeCell ref="O116:Q116"/>
    <mergeCell ref="O117:Q117"/>
    <mergeCell ref="O118:Q118"/>
    <mergeCell ref="O119:Q119"/>
    <mergeCell ref="O120:Q120"/>
  </mergeCells>
  <phoneticPr fontId="1"/>
  <conditionalFormatting sqref="A6">
    <cfRule type="cellIs" dxfId="18" priority="10" operator="equal">
      <formula>""</formula>
    </cfRule>
    <cfRule type="cellIs" dxfId="17" priority="11" operator="equal">
      <formula>""" """</formula>
    </cfRule>
  </conditionalFormatting>
  <conditionalFormatting sqref="B11:D11">
    <cfRule type="cellIs" dxfId="16" priority="12" operator="equal">
      <formula>""</formula>
    </cfRule>
    <cfRule type="cellIs" dxfId="15" priority="13" operator="equal">
      <formula>""" """</formula>
    </cfRule>
  </conditionalFormatting>
  <conditionalFormatting sqref="I10 H11:H12 H14 A16 D16 H16">
    <cfRule type="cellIs" dxfId="14" priority="16" operator="equal">
      <formula>""</formula>
    </cfRule>
  </conditionalFormatting>
  <conditionalFormatting sqref="I37:I127">
    <cfRule type="expression" dxfId="13" priority="3">
      <formula>$AE37=""</formula>
    </cfRule>
  </conditionalFormatting>
  <conditionalFormatting sqref="O14 K16 W21">
    <cfRule type="cellIs" dxfId="12" priority="15" operator="equal">
      <formula>""</formula>
    </cfRule>
  </conditionalFormatting>
  <conditionalFormatting sqref="O14 K16">
    <cfRule type="cellIs" dxfId="11" priority="17" operator="equal">
      <formula>""" """</formula>
    </cfRule>
  </conditionalFormatting>
  <conditionalFormatting sqref="O16">
    <cfRule type="cellIs" dxfId="10" priority="1" operator="equal">
      <formula>""</formula>
    </cfRule>
    <cfRule type="cellIs" dxfId="9" priority="2" operator="equal">
      <formula>""" """</formula>
    </cfRule>
  </conditionalFormatting>
  <dataValidations count="10">
    <dataValidation type="list" allowBlank="1" showInputMessage="1" showErrorMessage="1" sqref="N37:N127" xr:uid="{8CB00180-EBDF-4627-8314-1A7F9444D549}">
      <formula1>"松陽台佐藤クリニック,三原医院,いづも八咫クリニック"</formula1>
    </dataValidation>
    <dataValidation type="list" allowBlank="1" showInputMessage="1" showErrorMessage="1" sqref="F37:F127" xr:uid="{FAB95458-552F-4F56-8264-3C98906BA7D6}">
      <formula1>",男,女"</formula1>
    </dataValidation>
    <dataValidation type="list" allowBlank="1" showInputMessage="1" showErrorMessage="1" sqref="J37 J39:J127" xr:uid="{18AA8532-8CEF-46D0-A932-58E2FEAA13AD}">
      <formula1>"鼻カメラ,口カメラ,バリウム,医学的理由ありキャンセル"</formula1>
    </dataValidation>
    <dataValidation type="list" allowBlank="1" showInputMessage="1" showErrorMessage="1" sqref="B37:B127" xr:uid="{8881DCB2-3E3E-45D8-9787-B2A33B11E21F}">
      <formula1>"協会けんぽ(本人),国民健康保険,その他健保・共済等,扶養"</formula1>
    </dataValidation>
    <dataValidation type="list" allowBlank="1" showInputMessage="1" showErrorMessage="1" sqref="I37:I127" xr:uid="{A5C41F11-92C3-454B-97B1-113A8D427862}">
      <formula1>$AF37</formula1>
    </dataValidation>
    <dataValidation type="list" allowBlank="1" showInputMessage="1" showErrorMessage="1" sqref="A6:B7" xr:uid="{9E78BC66-C93F-46A5-84A1-985F185AC430}">
      <formula1>"2025(R7),2026(R8)"</formula1>
    </dataValidation>
    <dataValidation type="list" allowBlank="1" showInputMessage="1" showErrorMessage="1" sqref="H37:H127" xr:uid="{0819C98B-F8E9-4103-A564-7C1FF71D85E5}">
      <formula1>$V$8:$AK$8</formula1>
    </dataValidation>
    <dataValidation type="list" allowBlank="1" showInputMessage="1" showErrorMessage="1" sqref="M37:M127" xr:uid="{B0E8D319-F4FF-48FA-BE18-A9D05761A35F}">
      <formula1>IF($AJ37="〇",$V$5:$X$5,$V$6:$W$6)</formula1>
    </dataValidation>
    <dataValidation type="list" allowBlank="1" showInputMessage="1" showErrorMessage="1" sqref="K37:L127" xr:uid="{0DFFC8E6-E808-4C04-A03B-9E75AA69F722}">
      <formula1>"バリウム,医学的理由ありキャンセル,自己都合キャンセル"</formula1>
    </dataValidation>
    <dataValidation type="list" allowBlank="1" showInputMessage="1" showErrorMessage="1" sqref="J38" xr:uid="{4839595A-F0A7-4A31-819A-71002CA5C73F}">
      <formula1>"鼻カメラ,口カメラ,バリウム,医学的理由ありキャンセル"</formula1>
    </dataValidation>
  </dataValidations>
  <pageMargins left="0.39370078740157483" right="0.35433070866141736" top="0.31496062992125984" bottom="0.35433070866141736" header="0.11811023622047245" footer="0.15748031496062992"/>
  <pageSetup paperSize="9" scale="96" fitToHeight="0" orientation="landscape" r:id="rId1"/>
  <headerFooter>
    <oddHeader>&amp;L&amp;P/&amp;N</oddHeader>
    <oddFooter xml:space="preserve">&amp;R&amp;F       &amp;       </oddFooter>
  </headerFooter>
  <rowBreaks count="1" manualBreakCount="1">
    <brk id="38"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5</xdr:col>
                    <xdr:colOff>0</xdr:colOff>
                    <xdr:row>11</xdr:row>
                    <xdr:rowOff>0</xdr:rowOff>
                  </from>
                  <to>
                    <xdr:col>6</xdr:col>
                    <xdr:colOff>790575</xdr:colOff>
                    <xdr:row>12</xdr:row>
                    <xdr:rowOff>38100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19050</xdr:colOff>
                    <xdr:row>19</xdr:row>
                    <xdr:rowOff>28575</xdr:rowOff>
                  </from>
                  <to>
                    <xdr:col>3</xdr:col>
                    <xdr:colOff>942975</xdr:colOff>
                    <xdr:row>20</xdr:row>
                    <xdr:rowOff>123825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1152525</xdr:colOff>
                    <xdr:row>19</xdr:row>
                    <xdr:rowOff>28575</xdr:rowOff>
                  </from>
                  <to>
                    <xdr:col>4</xdr:col>
                    <xdr:colOff>847725</xdr:colOff>
                    <xdr:row>20</xdr:row>
                    <xdr:rowOff>123825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9525</xdr:colOff>
                    <xdr:row>21</xdr:row>
                    <xdr:rowOff>28575</xdr:rowOff>
                  </from>
                  <to>
                    <xdr:col>3</xdr:col>
                    <xdr:colOff>933450</xdr:colOff>
                    <xdr:row>22</xdr:row>
                    <xdr:rowOff>123825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7</xdr:col>
                    <xdr:colOff>9525</xdr:colOff>
                    <xdr:row>19</xdr:row>
                    <xdr:rowOff>19050</xdr:rowOff>
                  </from>
                  <to>
                    <xdr:col>8</xdr:col>
                    <xdr:colOff>95250</xdr:colOff>
                    <xdr:row>20</xdr:row>
                    <xdr:rowOff>114300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7</xdr:col>
                    <xdr:colOff>9525</xdr:colOff>
                    <xdr:row>21</xdr:row>
                    <xdr:rowOff>19050</xdr:rowOff>
                  </from>
                  <to>
                    <xdr:col>8</xdr:col>
                    <xdr:colOff>95250</xdr:colOff>
                    <xdr:row>22</xdr:row>
                    <xdr:rowOff>114300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12</xdr:col>
                    <xdr:colOff>28575</xdr:colOff>
                    <xdr:row>19</xdr:row>
                    <xdr:rowOff>28575</xdr:rowOff>
                  </from>
                  <to>
                    <xdr:col>13</xdr:col>
                    <xdr:colOff>333375</xdr:colOff>
                    <xdr:row>21</xdr:row>
                    <xdr:rowOff>9525</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3</xdr:col>
                    <xdr:colOff>1152525</xdr:colOff>
                    <xdr:row>21</xdr:row>
                    <xdr:rowOff>28575</xdr:rowOff>
                  </from>
                  <to>
                    <xdr:col>4</xdr:col>
                    <xdr:colOff>847725</xdr:colOff>
                    <xdr:row>22</xdr:row>
                    <xdr:rowOff>123825</xdr:rowOff>
                  </to>
                </anchor>
              </controlPr>
            </control>
          </mc:Choice>
        </mc:AlternateContent>
        <mc:AlternateContent xmlns:mc="http://schemas.openxmlformats.org/markup-compatibility/2006">
          <mc:Choice Requires="x14">
            <control shapeId="21516" r:id="rId12" name="Check Box 12">
              <controlPr defaultSize="0" autoFill="0" autoLine="0" autoPict="0">
                <anchor moveWithCells="1">
                  <from>
                    <xdr:col>8</xdr:col>
                    <xdr:colOff>219075</xdr:colOff>
                    <xdr:row>19</xdr:row>
                    <xdr:rowOff>19050</xdr:rowOff>
                  </from>
                  <to>
                    <xdr:col>9</xdr:col>
                    <xdr:colOff>552450</xdr:colOff>
                    <xdr:row>20</xdr:row>
                    <xdr:rowOff>114300</xdr:rowOff>
                  </to>
                </anchor>
              </controlPr>
            </control>
          </mc:Choice>
        </mc:AlternateContent>
        <mc:AlternateContent xmlns:mc="http://schemas.openxmlformats.org/markup-compatibility/2006">
          <mc:Choice Requires="x14">
            <control shapeId="21517" r:id="rId13" name="Check Box 13">
              <controlPr defaultSize="0" autoFill="0" autoLine="0" autoPict="0">
                <anchor moveWithCells="1">
                  <from>
                    <xdr:col>8</xdr:col>
                    <xdr:colOff>219075</xdr:colOff>
                    <xdr:row>21</xdr:row>
                    <xdr:rowOff>19050</xdr:rowOff>
                  </from>
                  <to>
                    <xdr:col>9</xdr:col>
                    <xdr:colOff>552450</xdr:colOff>
                    <xdr:row>22</xdr:row>
                    <xdr:rowOff>114300</xdr:rowOff>
                  </to>
                </anchor>
              </controlPr>
            </control>
          </mc:Choice>
        </mc:AlternateContent>
        <mc:AlternateContent xmlns:mc="http://schemas.openxmlformats.org/markup-compatibility/2006">
          <mc:Choice Requires="x14">
            <control shapeId="21518" r:id="rId14" name="Check Box 14">
              <controlPr defaultSize="0" autoFill="0" autoLine="0" autoPict="0">
                <anchor moveWithCells="1">
                  <from>
                    <xdr:col>13</xdr:col>
                    <xdr:colOff>419100</xdr:colOff>
                    <xdr:row>19</xdr:row>
                    <xdr:rowOff>28575</xdr:rowOff>
                  </from>
                  <to>
                    <xdr:col>15</xdr:col>
                    <xdr:colOff>133350</xdr:colOff>
                    <xdr:row>20</xdr:row>
                    <xdr:rowOff>123825</xdr:rowOff>
                  </to>
                </anchor>
              </controlPr>
            </control>
          </mc:Choice>
        </mc:AlternateContent>
        <mc:AlternateContent xmlns:mc="http://schemas.openxmlformats.org/markup-compatibility/2006">
          <mc:Choice Requires="x14">
            <control shapeId="21520" r:id="rId15" name="Check Box 16">
              <controlPr defaultSize="0" autoFill="0" autoLine="0" autoPict="0">
                <anchor moveWithCells="1">
                  <from>
                    <xdr:col>2</xdr:col>
                    <xdr:colOff>247650</xdr:colOff>
                    <xdr:row>27</xdr:row>
                    <xdr:rowOff>0</xdr:rowOff>
                  </from>
                  <to>
                    <xdr:col>3</xdr:col>
                    <xdr:colOff>285750</xdr:colOff>
                    <xdr:row>28</xdr:row>
                    <xdr:rowOff>0</xdr:rowOff>
                  </to>
                </anchor>
              </controlPr>
            </control>
          </mc:Choice>
        </mc:AlternateContent>
        <mc:AlternateContent xmlns:mc="http://schemas.openxmlformats.org/markup-compatibility/2006">
          <mc:Choice Requires="x14">
            <control shapeId="21522" r:id="rId16" name="Check Box 18">
              <controlPr defaultSize="0" autoFill="0" autoLine="0" autoPict="0">
                <anchor moveWithCells="1">
                  <from>
                    <xdr:col>3</xdr:col>
                    <xdr:colOff>400050</xdr:colOff>
                    <xdr:row>27</xdr:row>
                    <xdr:rowOff>0</xdr:rowOff>
                  </from>
                  <to>
                    <xdr:col>3</xdr:col>
                    <xdr:colOff>866775</xdr:colOff>
                    <xdr:row>28</xdr:row>
                    <xdr:rowOff>0</xdr:rowOff>
                  </to>
                </anchor>
              </controlPr>
            </control>
          </mc:Choice>
        </mc:AlternateContent>
        <mc:AlternateContent xmlns:mc="http://schemas.openxmlformats.org/markup-compatibility/2006">
          <mc:Choice Requires="x14">
            <control shapeId="21523" r:id="rId17" name="Check Box 19">
              <controlPr defaultSize="0" autoFill="0" autoLine="0" autoPict="0">
                <anchor moveWithCells="1">
                  <from>
                    <xdr:col>3</xdr:col>
                    <xdr:colOff>952500</xdr:colOff>
                    <xdr:row>27</xdr:row>
                    <xdr:rowOff>0</xdr:rowOff>
                  </from>
                  <to>
                    <xdr:col>4</xdr:col>
                    <xdr:colOff>152400</xdr:colOff>
                    <xdr:row>28</xdr:row>
                    <xdr:rowOff>0</xdr:rowOff>
                  </to>
                </anchor>
              </controlPr>
            </control>
          </mc:Choice>
        </mc:AlternateContent>
        <mc:AlternateContent xmlns:mc="http://schemas.openxmlformats.org/markup-compatibility/2006">
          <mc:Choice Requires="x14">
            <control shapeId="21524" r:id="rId18" name="Check Box 20">
              <controlPr defaultSize="0" autoFill="0" autoLine="0" autoPict="0">
                <anchor moveWithCells="1">
                  <from>
                    <xdr:col>4</xdr:col>
                    <xdr:colOff>247650</xdr:colOff>
                    <xdr:row>27</xdr:row>
                    <xdr:rowOff>0</xdr:rowOff>
                  </from>
                  <to>
                    <xdr:col>4</xdr:col>
                    <xdr:colOff>714375</xdr:colOff>
                    <xdr:row>28</xdr:row>
                    <xdr:rowOff>0</xdr:rowOff>
                  </to>
                </anchor>
              </controlPr>
            </control>
          </mc:Choice>
        </mc:AlternateContent>
        <mc:AlternateContent xmlns:mc="http://schemas.openxmlformats.org/markup-compatibility/2006">
          <mc:Choice Requires="x14">
            <control shapeId="21525" r:id="rId19" name="Check Box 21">
              <controlPr defaultSize="0" autoFill="0" autoLine="0" autoPict="0">
                <anchor moveWithCells="1">
                  <from>
                    <xdr:col>4</xdr:col>
                    <xdr:colOff>819150</xdr:colOff>
                    <xdr:row>27</xdr:row>
                    <xdr:rowOff>0</xdr:rowOff>
                  </from>
                  <to>
                    <xdr:col>6</xdr:col>
                    <xdr:colOff>180975</xdr:colOff>
                    <xdr:row>28</xdr:row>
                    <xdr:rowOff>0</xdr:rowOff>
                  </to>
                </anchor>
              </controlPr>
            </control>
          </mc:Choice>
        </mc:AlternateContent>
        <mc:AlternateContent xmlns:mc="http://schemas.openxmlformats.org/markup-compatibility/2006">
          <mc:Choice Requires="x14">
            <control shapeId="21526" r:id="rId20" name="Check Box 22">
              <controlPr defaultSize="0" autoFill="0" autoLine="0" autoPict="0">
                <anchor moveWithCells="1">
                  <from>
                    <xdr:col>6</xdr:col>
                    <xdr:colOff>257175</xdr:colOff>
                    <xdr:row>27</xdr:row>
                    <xdr:rowOff>0</xdr:rowOff>
                  </from>
                  <to>
                    <xdr:col>6</xdr:col>
                    <xdr:colOff>723900</xdr:colOff>
                    <xdr:row>28</xdr:row>
                    <xdr:rowOff>0</xdr:rowOff>
                  </to>
                </anchor>
              </controlPr>
            </control>
          </mc:Choice>
        </mc:AlternateContent>
        <mc:AlternateContent xmlns:mc="http://schemas.openxmlformats.org/markup-compatibility/2006">
          <mc:Choice Requires="x14">
            <control shapeId="21527" r:id="rId21" name="Check Box 23">
              <controlPr defaultSize="0" autoFill="0" autoLine="0" autoPict="0">
                <anchor moveWithCells="1">
                  <from>
                    <xdr:col>6</xdr:col>
                    <xdr:colOff>781050</xdr:colOff>
                    <xdr:row>27</xdr:row>
                    <xdr:rowOff>0</xdr:rowOff>
                  </from>
                  <to>
                    <xdr:col>7</xdr:col>
                    <xdr:colOff>371475</xdr:colOff>
                    <xdr:row>28</xdr:row>
                    <xdr:rowOff>0</xdr:rowOff>
                  </to>
                </anchor>
              </controlPr>
            </control>
          </mc:Choice>
        </mc:AlternateContent>
        <mc:AlternateContent xmlns:mc="http://schemas.openxmlformats.org/markup-compatibility/2006">
          <mc:Choice Requires="x14">
            <control shapeId="21528" r:id="rId22" name="Check Box 24">
              <controlPr defaultSize="0" autoFill="0" autoLine="0" autoPict="0">
                <anchor moveWithCells="1">
                  <from>
                    <xdr:col>7</xdr:col>
                    <xdr:colOff>504825</xdr:colOff>
                    <xdr:row>27</xdr:row>
                    <xdr:rowOff>0</xdr:rowOff>
                  </from>
                  <to>
                    <xdr:col>8</xdr:col>
                    <xdr:colOff>133350</xdr:colOff>
                    <xdr:row>28</xdr:row>
                    <xdr:rowOff>0</xdr:rowOff>
                  </to>
                </anchor>
              </controlPr>
            </control>
          </mc:Choice>
        </mc:AlternateContent>
        <mc:AlternateContent xmlns:mc="http://schemas.openxmlformats.org/markup-compatibility/2006">
          <mc:Choice Requires="x14">
            <control shapeId="21529" r:id="rId23" name="Check Box 25">
              <controlPr defaultSize="0" autoFill="0" autoLine="0" autoPict="0">
                <anchor moveWithCells="1">
                  <from>
                    <xdr:col>8</xdr:col>
                    <xdr:colOff>266700</xdr:colOff>
                    <xdr:row>27</xdr:row>
                    <xdr:rowOff>0</xdr:rowOff>
                  </from>
                  <to>
                    <xdr:col>9</xdr:col>
                    <xdr:colOff>104775</xdr:colOff>
                    <xdr:row>28</xdr:row>
                    <xdr:rowOff>0</xdr:rowOff>
                  </to>
                </anchor>
              </controlPr>
            </control>
          </mc:Choice>
        </mc:AlternateContent>
        <mc:AlternateContent xmlns:mc="http://schemas.openxmlformats.org/markup-compatibility/2006">
          <mc:Choice Requires="x14">
            <control shapeId="21530" r:id="rId24" name="Check Box 26">
              <controlPr defaultSize="0" autoFill="0" autoLine="0" autoPict="0">
                <anchor moveWithCells="1">
                  <from>
                    <xdr:col>9</xdr:col>
                    <xdr:colOff>209550</xdr:colOff>
                    <xdr:row>27</xdr:row>
                    <xdr:rowOff>0</xdr:rowOff>
                  </from>
                  <to>
                    <xdr:col>10</xdr:col>
                    <xdr:colOff>19050</xdr:colOff>
                    <xdr:row>28</xdr:row>
                    <xdr:rowOff>0</xdr:rowOff>
                  </to>
                </anchor>
              </controlPr>
            </control>
          </mc:Choice>
        </mc:AlternateContent>
        <mc:AlternateContent xmlns:mc="http://schemas.openxmlformats.org/markup-compatibility/2006">
          <mc:Choice Requires="x14">
            <control shapeId="21531" r:id="rId25" name="Check Box 27">
              <controlPr defaultSize="0" autoFill="0" autoLine="0" autoPict="0">
                <anchor moveWithCells="1">
                  <from>
                    <xdr:col>10</xdr:col>
                    <xdr:colOff>85725</xdr:colOff>
                    <xdr:row>27</xdr:row>
                    <xdr:rowOff>0</xdr:rowOff>
                  </from>
                  <to>
                    <xdr:col>10</xdr:col>
                    <xdr:colOff>552450</xdr:colOff>
                    <xdr:row>28</xdr:row>
                    <xdr:rowOff>0</xdr:rowOff>
                  </to>
                </anchor>
              </controlPr>
            </control>
          </mc:Choice>
        </mc:AlternateContent>
        <mc:AlternateContent xmlns:mc="http://schemas.openxmlformats.org/markup-compatibility/2006">
          <mc:Choice Requires="x14">
            <control shapeId="21532" r:id="rId26" name="Check Box 28">
              <controlPr defaultSize="0" autoFill="0" autoLine="0" autoPict="0">
                <anchor moveWithCells="1">
                  <from>
                    <xdr:col>10</xdr:col>
                    <xdr:colOff>590550</xdr:colOff>
                    <xdr:row>27</xdr:row>
                    <xdr:rowOff>19050</xdr:rowOff>
                  </from>
                  <to>
                    <xdr:col>11</xdr:col>
                    <xdr:colOff>466725</xdr:colOff>
                    <xdr:row>27</xdr:row>
                    <xdr:rowOff>228600</xdr:rowOff>
                  </to>
                </anchor>
              </controlPr>
            </control>
          </mc:Choice>
        </mc:AlternateContent>
        <mc:AlternateContent xmlns:mc="http://schemas.openxmlformats.org/markup-compatibility/2006">
          <mc:Choice Requires="x14">
            <control shapeId="21546" r:id="rId27" name="Check Box 42">
              <controlPr defaultSize="0" autoFill="0" autoLine="0" autoPict="0">
                <anchor moveWithCells="1">
                  <from>
                    <xdr:col>12</xdr:col>
                    <xdr:colOff>28575</xdr:colOff>
                    <xdr:row>21</xdr:row>
                    <xdr:rowOff>19050</xdr:rowOff>
                  </from>
                  <to>
                    <xdr:col>13</xdr:col>
                    <xdr:colOff>333375</xdr:colOff>
                    <xdr:row>23</xdr:row>
                    <xdr:rowOff>0</xdr:rowOff>
                  </to>
                </anchor>
              </controlPr>
            </control>
          </mc:Choice>
        </mc:AlternateContent>
        <mc:AlternateContent xmlns:mc="http://schemas.openxmlformats.org/markup-compatibility/2006">
          <mc:Choice Requires="x14">
            <control shapeId="21547" r:id="rId28" name="Check Box 43">
              <controlPr defaultSize="0" autoFill="0" autoLine="0" autoPict="0">
                <anchor moveWithCells="1">
                  <from>
                    <xdr:col>13</xdr:col>
                    <xdr:colOff>419100</xdr:colOff>
                    <xdr:row>21</xdr:row>
                    <xdr:rowOff>28575</xdr:rowOff>
                  </from>
                  <to>
                    <xdr:col>15</xdr:col>
                    <xdr:colOff>133350</xdr:colOff>
                    <xdr:row>22</xdr:row>
                    <xdr:rowOff>123825</xdr:rowOff>
                  </to>
                </anchor>
              </controlPr>
            </control>
          </mc:Choice>
        </mc:AlternateContent>
        <mc:AlternateContent xmlns:mc="http://schemas.openxmlformats.org/markup-compatibility/2006">
          <mc:Choice Requires="x14">
            <control shapeId="21558" r:id="rId29" name="Check Box 54">
              <controlPr defaultSize="0" autoFill="0" autoLine="0" autoPict="0">
                <anchor moveWithCells="1">
                  <from>
                    <xdr:col>5</xdr:col>
                    <xdr:colOff>104775</xdr:colOff>
                    <xdr:row>29</xdr:row>
                    <xdr:rowOff>38100</xdr:rowOff>
                  </from>
                  <to>
                    <xdr:col>7</xdr:col>
                    <xdr:colOff>476250</xdr:colOff>
                    <xdr:row>29</xdr:row>
                    <xdr:rowOff>276225</xdr:rowOff>
                  </to>
                </anchor>
              </controlPr>
            </control>
          </mc:Choice>
        </mc:AlternateContent>
        <mc:AlternateContent xmlns:mc="http://schemas.openxmlformats.org/markup-compatibility/2006">
          <mc:Choice Requires="x14">
            <control shapeId="21559" r:id="rId30" name="Check Box 55">
              <controlPr defaultSize="0" autoFill="0" autoLine="0" autoPict="0">
                <anchor moveWithCells="1">
                  <from>
                    <xdr:col>8</xdr:col>
                    <xdr:colOff>47625</xdr:colOff>
                    <xdr:row>29</xdr:row>
                    <xdr:rowOff>19050</xdr:rowOff>
                  </from>
                  <to>
                    <xdr:col>10</xdr:col>
                    <xdr:colOff>647700</xdr:colOff>
                    <xdr:row>30</xdr:row>
                    <xdr:rowOff>19050</xdr:rowOff>
                  </to>
                </anchor>
              </controlPr>
            </control>
          </mc:Choice>
        </mc:AlternateContent>
        <mc:AlternateContent xmlns:mc="http://schemas.openxmlformats.org/markup-compatibility/2006">
          <mc:Choice Requires="x14">
            <control shapeId="21560" r:id="rId31" name="Check Box 56">
              <controlPr defaultSize="0" autoFill="0" autoLine="0" autoPict="0">
                <anchor moveWithCells="1">
                  <from>
                    <xdr:col>11</xdr:col>
                    <xdr:colOff>180975</xdr:colOff>
                    <xdr:row>30</xdr:row>
                    <xdr:rowOff>57150</xdr:rowOff>
                  </from>
                  <to>
                    <xdr:col>12</xdr:col>
                    <xdr:colOff>485775</xdr:colOff>
                    <xdr:row>30</xdr:row>
                    <xdr:rowOff>295275</xdr:rowOff>
                  </to>
                </anchor>
              </controlPr>
            </control>
          </mc:Choice>
        </mc:AlternateContent>
        <mc:AlternateContent xmlns:mc="http://schemas.openxmlformats.org/markup-compatibility/2006">
          <mc:Choice Requires="x14">
            <control shapeId="21561" r:id="rId32" name="Check Box 57">
              <controlPr defaultSize="0" autoFill="0" autoLine="0" autoPict="0">
                <anchor moveWithCells="1">
                  <from>
                    <xdr:col>5</xdr:col>
                    <xdr:colOff>95250</xdr:colOff>
                    <xdr:row>30</xdr:row>
                    <xdr:rowOff>38100</xdr:rowOff>
                  </from>
                  <to>
                    <xdr:col>8</xdr:col>
                    <xdr:colOff>161925</xdr:colOff>
                    <xdr:row>30</xdr:row>
                    <xdr:rowOff>276225</xdr:rowOff>
                  </to>
                </anchor>
              </controlPr>
            </control>
          </mc:Choice>
        </mc:AlternateContent>
        <mc:AlternateContent xmlns:mc="http://schemas.openxmlformats.org/markup-compatibility/2006">
          <mc:Choice Requires="x14">
            <control shapeId="21562" r:id="rId33" name="Check Box 58">
              <controlPr defaultSize="0" autoFill="0" autoLine="0" autoPict="0">
                <anchor moveWithCells="1">
                  <from>
                    <xdr:col>11</xdr:col>
                    <xdr:colOff>180975</xdr:colOff>
                    <xdr:row>29</xdr:row>
                    <xdr:rowOff>28575</xdr:rowOff>
                  </from>
                  <to>
                    <xdr:col>12</xdr:col>
                    <xdr:colOff>457200</xdr:colOff>
                    <xdr:row>30</xdr:row>
                    <xdr:rowOff>19050</xdr:rowOff>
                  </to>
                </anchor>
              </controlPr>
            </control>
          </mc:Choice>
        </mc:AlternateContent>
        <mc:AlternateContent xmlns:mc="http://schemas.openxmlformats.org/markup-compatibility/2006">
          <mc:Choice Requires="x14">
            <control shapeId="21533" r:id="rId34" name="Check Box 29">
              <controlPr defaultSize="0" autoFill="0" autoLine="0" autoPict="0">
                <anchor moveWithCells="1">
                  <from>
                    <xdr:col>3</xdr:col>
                    <xdr:colOff>9525</xdr:colOff>
                    <xdr:row>23</xdr:row>
                    <xdr:rowOff>28575</xdr:rowOff>
                  </from>
                  <to>
                    <xdr:col>3</xdr:col>
                    <xdr:colOff>933450</xdr:colOff>
                    <xdr:row>24</xdr:row>
                    <xdr:rowOff>123825</xdr:rowOff>
                  </to>
                </anchor>
              </controlPr>
            </control>
          </mc:Choice>
        </mc:AlternateContent>
        <mc:AlternateContent xmlns:mc="http://schemas.openxmlformats.org/markup-compatibility/2006">
          <mc:Choice Requires="x14">
            <control shapeId="21534" r:id="rId35" name="Check Box 30">
              <controlPr defaultSize="0" autoFill="0" autoLine="0" autoPict="0">
                <anchor moveWithCells="1">
                  <from>
                    <xdr:col>3</xdr:col>
                    <xdr:colOff>1152525</xdr:colOff>
                    <xdr:row>23</xdr:row>
                    <xdr:rowOff>28575</xdr:rowOff>
                  </from>
                  <to>
                    <xdr:col>4</xdr:col>
                    <xdr:colOff>847725</xdr:colOff>
                    <xdr:row>24</xdr:row>
                    <xdr:rowOff>123825</xdr:rowOff>
                  </to>
                </anchor>
              </controlPr>
            </control>
          </mc:Choice>
        </mc:AlternateContent>
        <mc:AlternateContent xmlns:mc="http://schemas.openxmlformats.org/markup-compatibility/2006">
          <mc:Choice Requires="x14">
            <control shapeId="21563" r:id="rId36" name="Check Box 59">
              <controlPr defaultSize="0" autoFill="0" autoLine="0" autoPict="0">
                <anchor moveWithCells="1">
                  <from>
                    <xdr:col>7</xdr:col>
                    <xdr:colOff>9525</xdr:colOff>
                    <xdr:row>23</xdr:row>
                    <xdr:rowOff>19050</xdr:rowOff>
                  </from>
                  <to>
                    <xdr:col>8</xdr:col>
                    <xdr:colOff>95250</xdr:colOff>
                    <xdr:row>24</xdr:row>
                    <xdr:rowOff>114300</xdr:rowOff>
                  </to>
                </anchor>
              </controlPr>
            </control>
          </mc:Choice>
        </mc:AlternateContent>
        <mc:AlternateContent xmlns:mc="http://schemas.openxmlformats.org/markup-compatibility/2006">
          <mc:Choice Requires="x14">
            <control shapeId="21564" r:id="rId37" name="Check Box 60">
              <controlPr defaultSize="0" autoFill="0" autoLine="0" autoPict="0">
                <anchor moveWithCells="1">
                  <from>
                    <xdr:col>8</xdr:col>
                    <xdr:colOff>228600</xdr:colOff>
                    <xdr:row>23</xdr:row>
                    <xdr:rowOff>28575</xdr:rowOff>
                  </from>
                  <to>
                    <xdr:col>9</xdr:col>
                    <xdr:colOff>561975</xdr:colOff>
                    <xdr:row>24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B364-5DD6-40F8-BE41-E08DA24317AE}">
  <sheetPr>
    <pageSetUpPr fitToPage="1"/>
  </sheetPr>
  <dimension ref="A1:BP175"/>
  <sheetViews>
    <sheetView view="pageBreakPreview" zoomScaleNormal="100" zoomScaleSheetLayoutView="100" workbookViewId="0">
      <selection activeCell="D32" sqref="D32"/>
    </sheetView>
  </sheetViews>
  <sheetFormatPr defaultColWidth="2.75" defaultRowHeight="13.5" customHeight="1" x14ac:dyDescent="0.15"/>
  <cols>
    <col min="1" max="1" width="3.625" style="11" customWidth="1"/>
    <col min="2" max="2" width="8.25" style="11" customWidth="1"/>
    <col min="3" max="3" width="5.625" style="11" customWidth="1"/>
    <col min="4" max="4" width="16.625" style="11" customWidth="1"/>
    <col min="5" max="5" width="11.625" style="11" customWidth="1"/>
    <col min="6" max="6" width="2.875" style="11" customWidth="1"/>
    <col min="7" max="7" width="11.625" style="11" customWidth="1"/>
    <col min="8" max="8" width="11" style="11" customWidth="1"/>
    <col min="9" max="9" width="8.25" style="11" customWidth="1"/>
    <col min="10" max="10" width="8.125" style="11" customWidth="1"/>
    <col min="11" max="11" width="16.25" style="11" customWidth="1"/>
    <col min="12" max="12" width="8.125" style="11" customWidth="1"/>
    <col min="13" max="13" width="8" style="11" customWidth="1"/>
    <col min="14" max="14" width="8.875" style="11" customWidth="1"/>
    <col min="15" max="15" width="9.75" style="11" customWidth="1"/>
    <col min="16" max="16" width="5.625" style="11" customWidth="1"/>
    <col min="17" max="17" width="0.125" style="11" hidden="1" customWidth="1"/>
    <col min="18" max="18" width="14" style="11" customWidth="1"/>
    <col min="19" max="19" width="2.25" style="11" customWidth="1"/>
    <col min="20" max="20" width="6.375" style="11" hidden="1" customWidth="1"/>
    <col min="21" max="21" width="2.625" style="11" customWidth="1"/>
    <col min="22" max="22" width="2.75" style="11" customWidth="1"/>
    <col min="23" max="24" width="2.75" style="11"/>
    <col min="25" max="26" width="2.75" style="11" customWidth="1"/>
    <col min="27" max="27" width="4.5" style="11" bestFit="1" customWidth="1"/>
    <col min="28" max="29" width="4.5" style="11" customWidth="1"/>
    <col min="30" max="31" width="4.5" style="11" bestFit="1" customWidth="1"/>
    <col min="32" max="32" width="0" style="11" hidden="1" customWidth="1"/>
    <col min="33" max="33" width="3.5" style="11" customWidth="1"/>
    <col min="34" max="34" width="3.125" style="30" customWidth="1"/>
    <col min="35" max="35" width="3.375" style="11" customWidth="1"/>
    <col min="36" max="36" width="4.125" style="11" hidden="1" customWidth="1"/>
    <col min="37" max="37" width="2.625" style="11" customWidth="1"/>
    <col min="38" max="16384" width="2.75" style="11"/>
  </cols>
  <sheetData>
    <row r="1" spans="1:68" s="1" customFormat="1" ht="23.25" customHeight="1" x14ac:dyDescent="0.15">
      <c r="B1" s="48">
        <f>COUNTA(D36:D232)</f>
        <v>1</v>
      </c>
      <c r="C1" s="49">
        <f>ROUNDUP(1+(B1-7)/22,0)</f>
        <v>1</v>
      </c>
      <c r="D1" s="261" t="s">
        <v>20</v>
      </c>
      <c r="E1" s="261"/>
      <c r="F1" s="261"/>
      <c r="G1" s="261"/>
      <c r="H1" s="261"/>
      <c r="I1" s="261"/>
      <c r="J1" s="261"/>
      <c r="K1" s="261"/>
      <c r="L1" s="261"/>
      <c r="M1" s="261"/>
      <c r="N1" s="261"/>
      <c r="O1" s="261"/>
      <c r="P1" s="261"/>
      <c r="Q1" s="7"/>
      <c r="R1" s="7"/>
      <c r="S1" s="7"/>
      <c r="T1" s="7"/>
      <c r="U1" s="7"/>
      <c r="V1" s="7"/>
      <c r="AC1" s="7"/>
      <c r="AD1" s="7"/>
      <c r="AE1" s="7"/>
      <c r="AF1" s="7"/>
      <c r="AG1" s="7"/>
      <c r="AH1" s="7"/>
      <c r="AI1" s="7"/>
      <c r="AJ1" s="7"/>
      <c r="AK1" s="7"/>
      <c r="AL1" s="7"/>
      <c r="AM1" s="7"/>
      <c r="AN1" s="7"/>
      <c r="AO1" s="7"/>
      <c r="AP1" s="7"/>
      <c r="AQ1" s="7"/>
      <c r="AR1" s="7"/>
      <c r="AS1" s="7"/>
      <c r="AT1" s="7"/>
      <c r="AU1" s="7"/>
      <c r="AV1" s="7"/>
      <c r="AZ1" s="3"/>
      <c r="BP1" s="15"/>
    </row>
    <row r="2" spans="1:68" s="1" customFormat="1" ht="5.25" customHeight="1" x14ac:dyDescent="0.15">
      <c r="C2" s="42"/>
      <c r="D2" s="42"/>
      <c r="E2" s="42"/>
      <c r="F2" s="42"/>
      <c r="G2" s="42"/>
      <c r="H2" s="42"/>
      <c r="I2" s="42"/>
      <c r="J2" s="42"/>
      <c r="K2" s="42"/>
      <c r="L2" s="42"/>
      <c r="M2" s="42"/>
      <c r="N2" s="43"/>
      <c r="O2" s="43"/>
      <c r="P2" s="43"/>
      <c r="AH2" s="15"/>
    </row>
    <row r="3" spans="1:68" s="1" customFormat="1" ht="13.5" customHeight="1" x14ac:dyDescent="0.15">
      <c r="A3" s="1" t="s">
        <v>21</v>
      </c>
      <c r="B3" s="8"/>
      <c r="C3" s="8"/>
      <c r="D3" s="9"/>
      <c r="I3" s="83"/>
      <c r="J3" s="83"/>
      <c r="K3" s="83"/>
      <c r="L3" s="83"/>
      <c r="M3" s="83"/>
      <c r="N3" s="83"/>
      <c r="O3" s="84"/>
      <c r="P3" s="85"/>
      <c r="Q3" s="85"/>
      <c r="AH3" s="15"/>
      <c r="AQ3" s="50"/>
      <c r="AR3" s="50"/>
      <c r="AS3" s="50"/>
      <c r="AT3" s="69"/>
      <c r="AU3" s="69"/>
    </row>
    <row r="4" spans="1:68" s="1" customFormat="1" ht="13.5" customHeight="1" thickBot="1" x14ac:dyDescent="0.2">
      <c r="I4" s="86"/>
      <c r="J4" s="86"/>
      <c r="K4" s="86"/>
      <c r="L4" s="86"/>
      <c r="M4" s="86"/>
      <c r="N4" s="86"/>
      <c r="O4" s="86"/>
      <c r="P4" s="85"/>
      <c r="Q4" s="85"/>
      <c r="V4" s="1" t="s">
        <v>36</v>
      </c>
      <c r="W4" s="1" t="s">
        <v>34</v>
      </c>
      <c r="X4" s="1" t="s">
        <v>35</v>
      </c>
      <c r="AH4" s="15"/>
      <c r="AQ4" s="70"/>
      <c r="AR4" s="70"/>
      <c r="AS4" s="70"/>
      <c r="AT4" s="70"/>
      <c r="AU4" s="70"/>
    </row>
    <row r="5" spans="1:68" s="1" customFormat="1" ht="13.5" customHeight="1" x14ac:dyDescent="0.15">
      <c r="A5" s="262" t="s">
        <v>76</v>
      </c>
      <c r="B5" s="263"/>
      <c r="C5" s="266" t="s">
        <v>60</v>
      </c>
      <c r="D5" s="266"/>
      <c r="E5" s="443" t="s">
        <v>61</v>
      </c>
      <c r="F5" s="443"/>
      <c r="G5" s="443"/>
      <c r="H5" s="443"/>
      <c r="I5" s="87"/>
      <c r="J5" s="87"/>
      <c r="K5" s="87"/>
      <c r="L5" s="87"/>
      <c r="M5" s="87"/>
      <c r="N5" s="87"/>
      <c r="O5" s="88"/>
      <c r="P5" s="85"/>
      <c r="Q5" s="85"/>
      <c r="V5" s="1" t="s">
        <v>34</v>
      </c>
      <c r="W5" s="1" t="s">
        <v>35</v>
      </c>
      <c r="AH5" s="15"/>
      <c r="AQ5" s="70"/>
      <c r="AR5" s="70"/>
      <c r="AS5" s="70"/>
      <c r="AT5" s="70"/>
      <c r="AU5" s="70"/>
    </row>
    <row r="6" spans="1:68" s="1" customFormat="1" ht="13.5" customHeight="1" thickBot="1" x14ac:dyDescent="0.2">
      <c r="A6" s="264"/>
      <c r="B6" s="265"/>
      <c r="C6" s="266"/>
      <c r="D6" s="266"/>
      <c r="E6" s="443"/>
      <c r="F6" s="443"/>
      <c r="G6" s="443"/>
      <c r="H6" s="443"/>
      <c r="I6" s="87"/>
      <c r="J6" s="87"/>
      <c r="K6" s="87"/>
      <c r="L6" s="87"/>
      <c r="M6" s="87"/>
      <c r="N6" s="87"/>
      <c r="O6" s="88"/>
      <c r="P6" s="85"/>
      <c r="Q6" s="85"/>
      <c r="AH6" s="15"/>
    </row>
    <row r="7" spans="1:68" s="1" customFormat="1" ht="13.5" customHeight="1" x14ac:dyDescent="0.15">
      <c r="C7" s="76" t="str">
        <f>IF(A5="2025(R6)","予約開始 R7/2/13（木）9：00","")</f>
        <v>予約開始 R7/2/13（木）9：00</v>
      </c>
      <c r="I7" s="44"/>
      <c r="J7" s="44"/>
      <c r="K7" s="44"/>
      <c r="L7" s="44"/>
      <c r="M7" s="44"/>
      <c r="N7" s="44"/>
      <c r="O7" s="44"/>
      <c r="P7" s="44"/>
      <c r="Q7" s="44"/>
      <c r="V7" s="1" t="s">
        <v>53</v>
      </c>
      <c r="W7" s="3" t="s">
        <v>52</v>
      </c>
      <c r="X7" s="1" t="s">
        <v>38</v>
      </c>
      <c r="Y7" s="1" t="s">
        <v>39</v>
      </c>
      <c r="Z7" s="1" t="s">
        <v>50</v>
      </c>
      <c r="AA7" s="1" t="s">
        <v>40</v>
      </c>
      <c r="AB7" s="1" t="s">
        <v>45</v>
      </c>
      <c r="AC7" s="1" t="s">
        <v>51</v>
      </c>
      <c r="AD7" s="1" t="s">
        <v>41</v>
      </c>
      <c r="AE7" s="1" t="s">
        <v>42</v>
      </c>
      <c r="AF7" s="1" t="s">
        <v>43</v>
      </c>
      <c r="AG7" s="1" t="s">
        <v>46</v>
      </c>
      <c r="AH7" s="15" t="s">
        <v>47</v>
      </c>
      <c r="AI7" s="1" t="s">
        <v>48</v>
      </c>
      <c r="AJ7" s="1" t="s">
        <v>49</v>
      </c>
    </row>
    <row r="8" spans="1:68" s="1" customFormat="1" ht="13.5" customHeight="1" thickBot="1" x14ac:dyDescent="0.2">
      <c r="A8" s="10" t="s">
        <v>16</v>
      </c>
      <c r="F8" s="10" t="s">
        <v>17</v>
      </c>
      <c r="N8" s="11"/>
      <c r="O8" s="11"/>
      <c r="P8" s="11"/>
      <c r="V8" s="3"/>
    </row>
    <row r="9" spans="1:68" s="1" customFormat="1" ht="13.5" customHeight="1" x14ac:dyDescent="0.15">
      <c r="A9" s="268" t="s">
        <v>55</v>
      </c>
      <c r="B9" s="269"/>
      <c r="C9" s="132" t="s">
        <v>56</v>
      </c>
      <c r="D9" s="68" t="s">
        <v>57</v>
      </c>
      <c r="E9" s="51"/>
      <c r="F9" s="270" t="s">
        <v>27</v>
      </c>
      <c r="G9" s="271"/>
      <c r="H9" s="60" t="s">
        <v>59</v>
      </c>
      <c r="I9" s="276"/>
      <c r="J9" s="276"/>
      <c r="K9" s="58" t="s">
        <v>58</v>
      </c>
      <c r="L9" s="58"/>
      <c r="M9" s="58"/>
      <c r="N9" s="58"/>
      <c r="O9" s="58"/>
      <c r="P9" s="58"/>
      <c r="Q9" s="58"/>
      <c r="R9" s="59"/>
      <c r="S9" s="90"/>
      <c r="T9" s="90"/>
      <c r="V9" s="1" t="s">
        <v>68</v>
      </c>
      <c r="W9" s="1" t="s">
        <v>70</v>
      </c>
      <c r="X9" s="1" t="s">
        <v>69</v>
      </c>
      <c r="Y9" s="1" t="s">
        <v>71</v>
      </c>
    </row>
    <row r="10" spans="1:68" s="1" customFormat="1" ht="15" customHeight="1" x14ac:dyDescent="0.15">
      <c r="A10" s="277">
        <v>20</v>
      </c>
      <c r="B10" s="279"/>
      <c r="C10" s="281"/>
      <c r="D10" s="283"/>
      <c r="E10" s="51"/>
      <c r="F10" s="272"/>
      <c r="G10" s="273"/>
      <c r="H10" s="285"/>
      <c r="I10" s="286"/>
      <c r="J10" s="286"/>
      <c r="K10" s="286"/>
      <c r="L10" s="286"/>
      <c r="M10" s="286"/>
      <c r="N10" s="286"/>
      <c r="O10" s="286"/>
      <c r="P10" s="286"/>
      <c r="Q10" s="286"/>
      <c r="R10" s="287"/>
      <c r="S10" s="89"/>
      <c r="T10" s="89"/>
      <c r="V10" s="3"/>
      <c r="AH10" s="15"/>
    </row>
    <row r="11" spans="1:68" s="1" customFormat="1" ht="8.25" customHeight="1" thickBot="1" x14ac:dyDescent="0.2">
      <c r="A11" s="278"/>
      <c r="B11" s="280"/>
      <c r="C11" s="282"/>
      <c r="D11" s="284"/>
      <c r="F11" s="272"/>
      <c r="G11" s="273"/>
      <c r="H11" s="288"/>
      <c r="I11" s="289"/>
      <c r="J11" s="289"/>
      <c r="K11" s="289"/>
      <c r="L11" s="289"/>
      <c r="M11" s="289"/>
      <c r="N11" s="289"/>
      <c r="O11" s="289"/>
      <c r="P11" s="289"/>
      <c r="Q11" s="289"/>
      <c r="R11" s="290"/>
      <c r="S11" s="91"/>
      <c r="T11" s="91"/>
      <c r="AH11" s="15"/>
    </row>
    <row r="12" spans="1:68" s="1" customFormat="1" ht="8.25" customHeight="1" x14ac:dyDescent="0.15">
      <c r="A12" s="45"/>
      <c r="B12" s="45"/>
      <c r="C12" s="45"/>
      <c r="D12" s="45"/>
      <c r="F12" s="274"/>
      <c r="G12" s="275"/>
      <c r="H12" s="291"/>
      <c r="I12" s="292"/>
      <c r="J12" s="292"/>
      <c r="K12" s="292"/>
      <c r="L12" s="292"/>
      <c r="M12" s="292"/>
      <c r="N12" s="292"/>
      <c r="O12" s="292"/>
      <c r="P12" s="292"/>
      <c r="Q12" s="292"/>
      <c r="R12" s="293"/>
      <c r="S12" s="91"/>
      <c r="T12" s="91"/>
      <c r="X12" s="3"/>
      <c r="AH12" s="15"/>
    </row>
    <row r="13" spans="1:68" s="1" customFormat="1" ht="13.5" customHeight="1" thickBot="1" x14ac:dyDescent="0.2">
      <c r="A13" s="10" t="s">
        <v>18</v>
      </c>
      <c r="B13" s="45"/>
      <c r="C13" s="45"/>
      <c r="D13" s="45"/>
      <c r="F13" s="203" t="s">
        <v>0</v>
      </c>
      <c r="G13" s="204"/>
      <c r="H13" s="207"/>
      <c r="I13" s="225"/>
      <c r="J13" s="225"/>
      <c r="K13" s="225"/>
      <c r="L13" s="225"/>
      <c r="M13" s="208"/>
      <c r="N13" s="257" t="s">
        <v>5</v>
      </c>
      <c r="O13" s="225"/>
      <c r="P13" s="225"/>
      <c r="Q13" s="225"/>
      <c r="R13" s="259"/>
      <c r="S13" s="92"/>
      <c r="T13" s="92"/>
      <c r="AH13" s="15"/>
    </row>
    <row r="14" spans="1:68" s="1" customFormat="1" ht="13.5" customHeight="1" x14ac:dyDescent="0.15">
      <c r="A14" s="195" t="s">
        <v>3</v>
      </c>
      <c r="B14" s="196"/>
      <c r="C14" s="196"/>
      <c r="D14" s="40" t="s">
        <v>4</v>
      </c>
      <c r="F14" s="223"/>
      <c r="G14" s="224"/>
      <c r="H14" s="226"/>
      <c r="I14" s="227"/>
      <c r="J14" s="227"/>
      <c r="K14" s="227"/>
      <c r="L14" s="227"/>
      <c r="M14" s="228"/>
      <c r="N14" s="258"/>
      <c r="O14" s="227"/>
      <c r="P14" s="227"/>
      <c r="Q14" s="227"/>
      <c r="R14" s="260"/>
      <c r="S14" s="92"/>
      <c r="T14" s="92"/>
      <c r="X14" s="3"/>
      <c r="AH14" s="15"/>
    </row>
    <row r="15" spans="1:68" s="1" customFormat="1" ht="10.5" customHeight="1" x14ac:dyDescent="0.15">
      <c r="A15" s="197"/>
      <c r="B15" s="198"/>
      <c r="C15" s="198"/>
      <c r="D15" s="201"/>
      <c r="F15" s="203" t="s">
        <v>1</v>
      </c>
      <c r="G15" s="204"/>
      <c r="H15" s="207"/>
      <c r="I15" s="208"/>
      <c r="J15" s="211" t="s">
        <v>2</v>
      </c>
      <c r="K15" s="371"/>
      <c r="L15" s="225"/>
      <c r="M15" s="225"/>
      <c r="N15" s="208"/>
      <c r="O15" s="211" t="s">
        <v>24</v>
      </c>
      <c r="P15" s="371"/>
      <c r="Q15" s="225"/>
      <c r="R15" s="259"/>
      <c r="S15" s="92"/>
      <c r="T15" s="92"/>
      <c r="X15" s="3"/>
      <c r="AH15" s="15"/>
    </row>
    <row r="16" spans="1:68" s="1" customFormat="1" ht="12.75" customHeight="1" thickBot="1" x14ac:dyDescent="0.2">
      <c r="A16" s="199"/>
      <c r="B16" s="200"/>
      <c r="C16" s="200"/>
      <c r="D16" s="202"/>
      <c r="F16" s="205"/>
      <c r="G16" s="206"/>
      <c r="H16" s="209"/>
      <c r="I16" s="210"/>
      <c r="J16" s="212"/>
      <c r="K16" s="372"/>
      <c r="L16" s="373"/>
      <c r="M16" s="373"/>
      <c r="N16" s="210"/>
      <c r="O16" s="212"/>
      <c r="P16" s="372"/>
      <c r="Q16" s="373"/>
      <c r="R16" s="442"/>
      <c r="S16" s="92"/>
      <c r="T16" s="92"/>
      <c r="X16" s="3"/>
      <c r="AH16" s="15"/>
    </row>
    <row r="17" spans="1:34" s="1" customFormat="1" ht="5.25" customHeight="1" x14ac:dyDescent="0.15">
      <c r="AH17" s="15"/>
    </row>
    <row r="18" spans="1:34" s="1" customFormat="1" ht="15" customHeight="1" thickBot="1" x14ac:dyDescent="0.2">
      <c r="A18" s="32" t="s">
        <v>44</v>
      </c>
      <c r="U18" s="61"/>
      <c r="V18" s="61"/>
      <c r="W18" s="61"/>
      <c r="AH18" s="15"/>
    </row>
    <row r="19" spans="1:34" s="1" customFormat="1" ht="11.25" customHeight="1" x14ac:dyDescent="0.15">
      <c r="A19" s="429" t="s">
        <v>29</v>
      </c>
      <c r="B19" s="430"/>
      <c r="C19" s="431"/>
      <c r="D19" s="298"/>
      <c r="E19" s="299"/>
      <c r="F19" s="432" t="s">
        <v>6</v>
      </c>
      <c r="G19" s="433"/>
      <c r="H19" s="304"/>
      <c r="I19" s="304"/>
      <c r="J19" s="305"/>
      <c r="K19" s="195" t="s">
        <v>83</v>
      </c>
      <c r="L19" s="196"/>
      <c r="M19" s="308"/>
      <c r="N19" s="309"/>
      <c r="O19" s="310"/>
      <c r="P19" s="65"/>
      <c r="Q19" s="128"/>
      <c r="R19" s="65"/>
      <c r="S19" s="65"/>
      <c r="T19" s="65"/>
      <c r="U19" s="61"/>
      <c r="V19" s="61"/>
      <c r="W19" s="61"/>
      <c r="AH19" s="15"/>
    </row>
    <row r="20" spans="1:34" s="1" customFormat="1" ht="11.25" customHeight="1" x14ac:dyDescent="0.15">
      <c r="A20" s="416"/>
      <c r="B20" s="417"/>
      <c r="C20" s="418"/>
      <c r="D20" s="237"/>
      <c r="E20" s="238"/>
      <c r="F20" s="434"/>
      <c r="G20" s="435"/>
      <c r="H20" s="243"/>
      <c r="I20" s="243"/>
      <c r="J20" s="244"/>
      <c r="K20" s="419"/>
      <c r="L20" s="420"/>
      <c r="M20" s="311"/>
      <c r="N20" s="312"/>
      <c r="O20" s="313"/>
      <c r="P20" s="65"/>
      <c r="Q20" s="129"/>
      <c r="R20" s="65"/>
      <c r="S20" s="65"/>
      <c r="T20" s="65"/>
      <c r="U20" s="61"/>
      <c r="V20" s="61"/>
      <c r="W20" s="66"/>
      <c r="AH20" s="15"/>
    </row>
    <row r="21" spans="1:34" s="1" customFormat="1" ht="11.25" customHeight="1" x14ac:dyDescent="0.15">
      <c r="A21" s="413" t="s">
        <v>23</v>
      </c>
      <c r="B21" s="414"/>
      <c r="C21" s="415"/>
      <c r="D21" s="235"/>
      <c r="E21" s="236"/>
      <c r="F21" s="419" t="s">
        <v>15</v>
      </c>
      <c r="G21" s="420"/>
      <c r="H21" s="243"/>
      <c r="I21" s="243"/>
      <c r="J21" s="244"/>
      <c r="K21" s="425" t="s">
        <v>28</v>
      </c>
      <c r="L21" s="426"/>
      <c r="M21" s="251"/>
      <c r="N21" s="252"/>
      <c r="O21" s="253"/>
      <c r="P21" s="65"/>
      <c r="Q21" s="129"/>
      <c r="R21" s="65"/>
      <c r="S21" s="65"/>
      <c r="T21" s="65"/>
      <c r="U21" s="61"/>
      <c r="V21" s="61"/>
      <c r="W21" s="66"/>
      <c r="AH21" s="15"/>
    </row>
    <row r="22" spans="1:34" s="1" customFormat="1" ht="11.25" customHeight="1" thickBot="1" x14ac:dyDescent="0.2">
      <c r="A22" s="416"/>
      <c r="B22" s="417"/>
      <c r="C22" s="418"/>
      <c r="D22" s="237"/>
      <c r="E22" s="238"/>
      <c r="F22" s="421"/>
      <c r="G22" s="422"/>
      <c r="H22" s="423"/>
      <c r="I22" s="423"/>
      <c r="J22" s="424"/>
      <c r="K22" s="427"/>
      <c r="L22" s="428"/>
      <c r="M22" s="254"/>
      <c r="N22" s="255"/>
      <c r="O22" s="256"/>
      <c r="P22" s="65"/>
      <c r="Q22" s="129"/>
      <c r="R22" s="65"/>
      <c r="S22" s="65"/>
      <c r="T22" s="65"/>
      <c r="W22" s="1" t="s">
        <v>62</v>
      </c>
      <c r="Y22" s="1" t="s">
        <v>63</v>
      </c>
      <c r="AH22" s="15"/>
    </row>
    <row r="23" spans="1:34" s="1" customFormat="1" ht="11.25" customHeight="1" x14ac:dyDescent="0.15">
      <c r="A23" s="436" t="s">
        <v>82</v>
      </c>
      <c r="B23" s="437"/>
      <c r="C23" s="438"/>
      <c r="D23" s="219"/>
      <c r="E23" s="220"/>
      <c r="F23" s="136"/>
      <c r="G23" s="103"/>
      <c r="H23" s="137"/>
      <c r="I23" s="137"/>
      <c r="J23" s="137"/>
      <c r="K23" s="130"/>
      <c r="L23" s="130"/>
      <c r="M23" s="130"/>
      <c r="N23" s="130"/>
      <c r="O23" s="130"/>
      <c r="P23" s="130"/>
      <c r="Q23" s="126"/>
      <c r="R23" s="441"/>
      <c r="S23" s="133"/>
      <c r="T23" s="133"/>
      <c r="W23" s="11" t="str">
        <f>LEFT($A$5,4)</f>
        <v>2025</v>
      </c>
      <c r="Y23" s="1" t="str">
        <f>(W23+1)&amp;W24</f>
        <v>2026/4/1</v>
      </c>
      <c r="AH23" s="15"/>
    </row>
    <row r="24" spans="1:34" s="1" customFormat="1" ht="12" customHeight="1" thickBot="1" x14ac:dyDescent="0.2">
      <c r="A24" s="439"/>
      <c r="B24" s="349"/>
      <c r="C24" s="440"/>
      <c r="D24" s="221"/>
      <c r="E24" s="222"/>
      <c r="F24" s="136"/>
      <c r="G24" s="103"/>
      <c r="H24" s="137"/>
      <c r="I24" s="137"/>
      <c r="J24" s="137"/>
      <c r="K24" s="130"/>
      <c r="L24" s="130"/>
      <c r="M24" s="130"/>
      <c r="N24" s="130"/>
      <c r="O24" s="130"/>
      <c r="P24" s="130"/>
      <c r="Q24" s="127"/>
      <c r="R24" s="441"/>
      <c r="S24" s="133"/>
      <c r="T24" s="133"/>
      <c r="W24" s="1" t="s">
        <v>64</v>
      </c>
      <c r="AH24" s="15"/>
    </row>
    <row r="25" spans="1:34" s="1" customFormat="1" ht="14.25" customHeight="1" x14ac:dyDescent="0.15">
      <c r="A25" s="47"/>
      <c r="B25" s="47"/>
      <c r="C25" s="47"/>
      <c r="D25" s="46"/>
      <c r="E25" s="46"/>
      <c r="F25" s="61"/>
      <c r="G25" s="61"/>
      <c r="H25" s="61"/>
      <c r="I25" s="61"/>
      <c r="J25" s="61"/>
      <c r="K25" s="61"/>
      <c r="L25" s="61"/>
      <c r="M25" s="61"/>
      <c r="N25" s="61"/>
      <c r="O25" s="61"/>
      <c r="P25" s="61"/>
      <c r="Q25" s="61"/>
      <c r="R25" s="441"/>
      <c r="S25" s="133"/>
      <c r="T25" s="133"/>
      <c r="AH25" s="15"/>
    </row>
    <row r="26" spans="1:34" s="1" customFormat="1" ht="18.75" customHeight="1" thickBot="1" x14ac:dyDescent="0.2">
      <c r="A26" s="10" t="s">
        <v>80</v>
      </c>
      <c r="B26" s="12"/>
      <c r="C26" s="12"/>
      <c r="D26" s="12"/>
      <c r="E26" s="10"/>
      <c r="F26" s="12"/>
      <c r="G26" s="12"/>
      <c r="H26" s="12"/>
      <c r="I26" s="12"/>
      <c r="K26" s="10"/>
      <c r="L26" s="10"/>
      <c r="M26" s="4"/>
      <c r="O26" s="13"/>
      <c r="P26" s="13"/>
      <c r="R26" s="13"/>
      <c r="S26" s="13"/>
      <c r="T26" s="13"/>
      <c r="AH26" s="15"/>
    </row>
    <row r="27" spans="1:34" s="1" customFormat="1" ht="18.75" customHeight="1" thickBot="1" x14ac:dyDescent="0.2">
      <c r="A27" s="407" t="s">
        <v>79</v>
      </c>
      <c r="B27" s="408"/>
      <c r="C27" s="409"/>
      <c r="D27" s="410"/>
      <c r="E27" s="410"/>
      <c r="F27" s="410"/>
      <c r="G27" s="410"/>
      <c r="H27" s="410"/>
      <c r="I27" s="410"/>
      <c r="J27" s="410"/>
      <c r="K27" s="410"/>
      <c r="L27" s="138"/>
      <c r="M27" s="65"/>
      <c r="N27" s="65"/>
      <c r="O27" s="105"/>
      <c r="Q27" s="103"/>
      <c r="R27" s="65"/>
      <c r="S27" s="93"/>
      <c r="T27" s="93"/>
      <c r="AH27" s="15"/>
    </row>
    <row r="28" spans="1:34" s="1" customFormat="1" ht="12" customHeight="1" thickBot="1" x14ac:dyDescent="0.2">
      <c r="A28" s="2"/>
      <c r="B28" s="2"/>
      <c r="C28" s="2"/>
      <c r="D28" s="2"/>
      <c r="E28" s="2"/>
      <c r="F28" s="2"/>
      <c r="G28" s="2"/>
      <c r="H28" s="2"/>
      <c r="I28" s="2"/>
      <c r="J28" s="2"/>
      <c r="K28" s="2"/>
      <c r="L28" s="2"/>
      <c r="M28" s="2"/>
      <c r="N28" s="65"/>
      <c r="O28" s="105"/>
      <c r="Q28" s="103"/>
      <c r="R28" s="65"/>
      <c r="S28" s="93"/>
      <c r="T28" s="93"/>
      <c r="AH28" s="15"/>
    </row>
    <row r="29" spans="1:34" s="1" customFormat="1" ht="24" customHeight="1" thickBot="1" x14ac:dyDescent="0.2">
      <c r="A29" s="45" t="s">
        <v>92</v>
      </c>
      <c r="B29" s="2"/>
      <c r="C29" s="2"/>
      <c r="D29" s="2"/>
      <c r="E29" s="2"/>
      <c r="F29" s="411" t="s">
        <v>85</v>
      </c>
      <c r="G29" s="412"/>
      <c r="H29" s="120"/>
      <c r="I29" s="121"/>
      <c r="J29" s="121"/>
      <c r="K29" s="134"/>
      <c r="L29" s="402" t="s">
        <v>94</v>
      </c>
      <c r="M29" s="402"/>
      <c r="N29" s="402"/>
      <c r="O29" s="402"/>
      <c r="P29" s="402"/>
      <c r="Q29" s="134"/>
      <c r="R29" s="135"/>
      <c r="S29" s="93"/>
      <c r="T29" s="93"/>
      <c r="AH29" s="15"/>
    </row>
    <row r="30" spans="1:34" s="1" customFormat="1" ht="24" customHeight="1" thickBot="1" x14ac:dyDescent="0.2">
      <c r="A30" s="45" t="s">
        <v>93</v>
      </c>
      <c r="B30" s="2"/>
      <c r="C30" s="2"/>
      <c r="D30" s="2"/>
      <c r="E30" s="2"/>
      <c r="F30" s="400" t="s">
        <v>86</v>
      </c>
      <c r="G30" s="401"/>
      <c r="H30" s="134"/>
      <c r="I30" s="134"/>
      <c r="J30" s="134"/>
      <c r="K30" s="134"/>
      <c r="L30" s="402" t="s">
        <v>95</v>
      </c>
      <c r="M30" s="402"/>
      <c r="N30" s="402"/>
      <c r="O30" s="402"/>
      <c r="P30" s="402"/>
      <c r="Q30" s="134"/>
      <c r="R30" s="135"/>
      <c r="S30" s="93"/>
      <c r="T30" s="93"/>
      <c r="AH30" s="15"/>
    </row>
    <row r="31" spans="1:34" ht="16.5" customHeight="1" x14ac:dyDescent="0.15">
      <c r="K31" s="2"/>
      <c r="L31" s="403" t="s">
        <v>87</v>
      </c>
      <c r="M31" s="403"/>
      <c r="N31" s="403"/>
      <c r="O31" s="403"/>
      <c r="P31" s="403"/>
      <c r="Q31" s="403"/>
      <c r="R31" s="403"/>
    </row>
    <row r="32" spans="1:34" ht="22.5" customHeight="1" thickBot="1" x14ac:dyDescent="0.2">
      <c r="A32" s="41" t="s">
        <v>19</v>
      </c>
      <c r="B32" s="14"/>
      <c r="C32" s="14"/>
      <c r="D32" s="139" t="s">
        <v>96</v>
      </c>
      <c r="E32" s="104"/>
      <c r="F32" s="104"/>
      <c r="G32" s="104"/>
      <c r="H32" s="14"/>
      <c r="I32" s="14"/>
      <c r="J32" s="14"/>
      <c r="K32" s="14"/>
      <c r="L32" s="14"/>
      <c r="M32" s="14"/>
      <c r="N32" s="14"/>
      <c r="O32" s="14"/>
      <c r="P32" s="14"/>
      <c r="Q32" s="14"/>
      <c r="R32" s="1"/>
      <c r="S32" s="1"/>
      <c r="T32" s="1"/>
    </row>
    <row r="33" spans="1:36" ht="13.5" customHeight="1" x14ac:dyDescent="0.15">
      <c r="A33" s="404"/>
      <c r="B33" s="321" t="s">
        <v>14</v>
      </c>
      <c r="C33" s="324" t="s">
        <v>7</v>
      </c>
      <c r="D33" s="327" t="s">
        <v>13</v>
      </c>
      <c r="E33" s="330" t="s">
        <v>8</v>
      </c>
      <c r="F33" s="333" t="s">
        <v>9</v>
      </c>
      <c r="G33" s="336" t="s">
        <v>54</v>
      </c>
      <c r="H33" s="339" t="s">
        <v>10</v>
      </c>
      <c r="I33" s="391" t="s">
        <v>84</v>
      </c>
      <c r="J33" s="394" t="s">
        <v>90</v>
      </c>
      <c r="K33" s="395"/>
      <c r="L33" s="396"/>
      <c r="M33" s="336" t="s">
        <v>31</v>
      </c>
      <c r="N33" s="353" t="s">
        <v>11</v>
      </c>
      <c r="O33" s="339" t="s">
        <v>12</v>
      </c>
      <c r="P33" s="356"/>
      <c r="Q33" s="356"/>
      <c r="R33" s="122" t="s">
        <v>78</v>
      </c>
      <c r="S33" s="94"/>
      <c r="T33" s="188" t="str">
        <f>Y23</f>
        <v>2026/4/1</v>
      </c>
      <c r="U33" s="189"/>
      <c r="V33" s="189"/>
      <c r="W33" s="189"/>
      <c r="X33" s="190" t="s">
        <v>30</v>
      </c>
      <c r="Y33" s="191"/>
      <c r="Z33" s="191"/>
      <c r="AA33" s="191"/>
      <c r="AB33" s="191"/>
      <c r="AC33" s="191"/>
      <c r="AD33" s="191"/>
      <c r="AE33" s="26"/>
      <c r="AG33" s="181"/>
      <c r="AH33" s="183" t="s">
        <v>37</v>
      </c>
      <c r="AI33" s="183" t="s">
        <v>37</v>
      </c>
    </row>
    <row r="34" spans="1:36" ht="8.25" customHeight="1" x14ac:dyDescent="0.15">
      <c r="A34" s="405"/>
      <c r="B34" s="322"/>
      <c r="C34" s="325"/>
      <c r="D34" s="328"/>
      <c r="E34" s="331"/>
      <c r="F34" s="334"/>
      <c r="G34" s="337"/>
      <c r="H34" s="337"/>
      <c r="I34" s="392"/>
      <c r="J34" s="397"/>
      <c r="K34" s="398"/>
      <c r="L34" s="399"/>
      <c r="M34" s="351"/>
      <c r="N34" s="354"/>
      <c r="O34" s="337"/>
      <c r="P34" s="357"/>
      <c r="Q34" s="357"/>
      <c r="R34" s="389" t="s">
        <v>91</v>
      </c>
      <c r="S34" s="94"/>
      <c r="T34" s="188"/>
      <c r="U34" s="189"/>
      <c r="V34" s="189"/>
      <c r="W34" s="189"/>
      <c r="X34" s="190"/>
      <c r="Y34" s="191"/>
      <c r="Z34" s="191"/>
      <c r="AA34" s="191"/>
      <c r="AB34" s="191"/>
      <c r="AC34" s="191"/>
      <c r="AD34" s="191"/>
      <c r="AE34" s="26"/>
      <c r="AG34" s="181"/>
      <c r="AH34" s="183"/>
      <c r="AI34" s="183"/>
    </row>
    <row r="35" spans="1:36" ht="21" customHeight="1" thickBot="1" x14ac:dyDescent="0.2">
      <c r="A35" s="406"/>
      <c r="B35" s="323"/>
      <c r="C35" s="326"/>
      <c r="D35" s="329"/>
      <c r="E35" s="332"/>
      <c r="F35" s="335"/>
      <c r="G35" s="338"/>
      <c r="H35" s="338"/>
      <c r="I35" s="393"/>
      <c r="J35" s="125" t="s">
        <v>25</v>
      </c>
      <c r="K35" s="359" t="s">
        <v>26</v>
      </c>
      <c r="L35" s="360"/>
      <c r="M35" s="352"/>
      <c r="N35" s="355"/>
      <c r="O35" s="338"/>
      <c r="P35" s="358"/>
      <c r="Q35" s="358"/>
      <c r="R35" s="390"/>
      <c r="S35" s="95"/>
      <c r="T35" s="186" t="s">
        <v>22</v>
      </c>
      <c r="U35" s="187"/>
      <c r="V35" s="187"/>
      <c r="W35" s="187"/>
      <c r="X35" s="16">
        <v>40</v>
      </c>
      <c r="Y35" s="16">
        <v>45</v>
      </c>
      <c r="Z35" s="16">
        <v>50</v>
      </c>
      <c r="AA35" s="16">
        <v>55</v>
      </c>
      <c r="AB35" s="16">
        <v>60</v>
      </c>
      <c r="AC35" s="16">
        <v>65</v>
      </c>
      <c r="AD35" s="22">
        <v>70</v>
      </c>
      <c r="AE35" s="24"/>
      <c r="AG35" s="182"/>
      <c r="AH35" s="27" t="s">
        <v>32</v>
      </c>
      <c r="AI35" s="27" t="s">
        <v>33</v>
      </c>
    </row>
    <row r="36" spans="1:36" ht="33.75" customHeight="1" x14ac:dyDescent="0.15">
      <c r="A36" s="17"/>
      <c r="B36" s="106" t="s">
        <v>65</v>
      </c>
      <c r="C36" s="107">
        <v>123</v>
      </c>
      <c r="D36" s="108" t="s">
        <v>74</v>
      </c>
      <c r="E36" s="109" t="s">
        <v>75</v>
      </c>
      <c r="F36" s="110" t="s">
        <v>66</v>
      </c>
      <c r="G36" s="111">
        <v>23864</v>
      </c>
      <c r="H36" s="112" t="s">
        <v>53</v>
      </c>
      <c r="I36" s="113" t="s">
        <v>88</v>
      </c>
      <c r="J36" s="114" t="s">
        <v>77</v>
      </c>
      <c r="K36" s="131" t="s">
        <v>89</v>
      </c>
      <c r="L36" s="115" t="s">
        <v>67</v>
      </c>
      <c r="M36" s="116" t="s">
        <v>73</v>
      </c>
      <c r="N36" s="119" t="s">
        <v>81</v>
      </c>
      <c r="O36" s="386" t="s">
        <v>72</v>
      </c>
      <c r="P36" s="387"/>
      <c r="Q36" s="388"/>
      <c r="R36" s="117"/>
      <c r="S36" s="96"/>
      <c r="T36" s="18"/>
      <c r="U36" s="19">
        <f t="shared" ref="U36:U99" si="0">IF(G36="","",DATEDIF(G36,$T$33,"Y"))</f>
        <v>60</v>
      </c>
      <c r="V36" s="29"/>
      <c r="W36" s="19"/>
      <c r="X36" s="20" t="str">
        <f t="shared" ref="X36:X99" si="1">IF(AND(U36=40,B36="協会けんぽ(本人)"),"〇","")</f>
        <v/>
      </c>
      <c r="Y36" s="20" t="str">
        <f t="shared" ref="Y36:Y99" si="2">IF(AND($U36=45,$B36="協会けんぽ(本人)"),"〇","")</f>
        <v/>
      </c>
      <c r="Z36" s="20" t="str">
        <f t="shared" ref="Z36:Z99" si="3">IF(AND($U36=50,$B36="協会けんぽ(本人)"),"〇","")</f>
        <v/>
      </c>
      <c r="AA36" s="20" t="str">
        <f t="shared" ref="AA36:AA99" si="4">IF(AND($U36=55,$B36="協会けんぽ(本人)"),"〇","")</f>
        <v/>
      </c>
      <c r="AB36" s="20" t="str">
        <f t="shared" ref="AB36:AB99" si="5">IF(AND($U36=60,$B36="協会けんぽ(本人)"),"〇","")</f>
        <v>〇</v>
      </c>
      <c r="AC36" s="20" t="str">
        <f t="shared" ref="AC36:AC99" si="6">IF(AND($U36=65,$B36="協会けんぽ(本人)"),"〇","")</f>
        <v/>
      </c>
      <c r="AD36" s="23" t="str">
        <f t="shared" ref="AD36:AD99" si="7">IF(AND($U36=70,$B36="協会けんぽ(本人)"),"〇","")</f>
        <v/>
      </c>
      <c r="AE36" s="25" t="str">
        <f>IFERROR(IF(OR(X36="〇",Y36="〇",Z36="〇",AA36="〇",AB36="〇",AC36="〇",AD36="〇"),"対象",""),"")</f>
        <v>対象</v>
      </c>
      <c r="AF36" s="33" t="str">
        <f>IF(AE36="対象","〇","")</f>
        <v>〇</v>
      </c>
      <c r="AG36" s="31" t="str">
        <f>IFERROR(IF(ISEVEN(U36)=TRUE,"偶数",""),"")</f>
        <v>偶数</v>
      </c>
      <c r="AH36" s="28" t="str">
        <f t="shared" ref="AH36:AH99" si="8">IFERROR((IF(AND(F36="女",$AG36="偶数",$B36="協会けんぽ(本人)",U36&gt;=40),"乳","")),"")</f>
        <v>乳</v>
      </c>
      <c r="AI36" s="28" t="str">
        <f t="shared" ref="AI36:AI99" si="9">IF(AND(F36="女",$AG36="偶数",$B36="協会けんぽ(本人)"),"子","")</f>
        <v>子</v>
      </c>
      <c r="AJ36" s="33" t="str">
        <f t="shared" ref="AJ36:AJ99" si="10">IF(AND(AH36="乳",H36="一般健診"),"〇","")</f>
        <v>〇</v>
      </c>
    </row>
    <row r="37" spans="1:36" ht="33.75" customHeight="1" x14ac:dyDescent="0.15">
      <c r="A37" s="21">
        <v>1</v>
      </c>
      <c r="B37" s="52"/>
      <c r="C37" s="53"/>
      <c r="D37" s="118"/>
      <c r="E37" s="102"/>
      <c r="F37" s="5"/>
      <c r="G37" s="80"/>
      <c r="H37" s="100"/>
      <c r="I37" s="99"/>
      <c r="J37" s="97"/>
      <c r="K37" s="77"/>
      <c r="L37" s="123"/>
      <c r="M37" s="98"/>
      <c r="N37" s="62"/>
      <c r="O37" s="383"/>
      <c r="P37" s="384"/>
      <c r="Q37" s="385"/>
      <c r="R37" s="57"/>
      <c r="S37" s="96"/>
      <c r="T37" s="18"/>
      <c r="U37" s="19" t="str">
        <f t="shared" si="0"/>
        <v/>
      </c>
      <c r="V37" s="29"/>
      <c r="W37" s="19"/>
      <c r="X37" s="20" t="str">
        <f t="shared" si="1"/>
        <v/>
      </c>
      <c r="Y37" s="20" t="str">
        <f t="shared" si="2"/>
        <v/>
      </c>
      <c r="Z37" s="20" t="str">
        <f t="shared" si="3"/>
        <v/>
      </c>
      <c r="AA37" s="20" t="str">
        <f t="shared" si="4"/>
        <v/>
      </c>
      <c r="AB37" s="20" t="str">
        <f t="shared" si="5"/>
        <v/>
      </c>
      <c r="AC37" s="20" t="str">
        <f t="shared" si="6"/>
        <v/>
      </c>
      <c r="AD37" s="23" t="str">
        <f t="shared" si="7"/>
        <v/>
      </c>
      <c r="AE37" s="25" t="str">
        <f>IFERROR(IF(OR(X37="〇",Y37="〇",Z37="〇",AA37="〇",AB37="〇",AC37="〇",AD37="〇"),"対象",""),"")</f>
        <v/>
      </c>
      <c r="AF37" s="33" t="str">
        <f>IF(AE37="対象","〇","")</f>
        <v/>
      </c>
      <c r="AG37" s="31" t="str">
        <f>IFERROR(IF(ISEVEN(U37)=TRUE,"偶数",""),"")</f>
        <v/>
      </c>
      <c r="AH37" s="28" t="str">
        <f t="shared" si="8"/>
        <v/>
      </c>
      <c r="AI37" s="28" t="str">
        <f t="shared" si="9"/>
        <v/>
      </c>
      <c r="AJ37" s="33" t="str">
        <f t="shared" si="10"/>
        <v/>
      </c>
    </row>
    <row r="38" spans="1:36" ht="33.75" customHeight="1" x14ac:dyDescent="0.15">
      <c r="A38" s="21">
        <v>2</v>
      </c>
      <c r="B38" s="52"/>
      <c r="C38" s="53"/>
      <c r="D38" s="101"/>
      <c r="E38" s="102"/>
      <c r="F38" s="5"/>
      <c r="G38" s="80"/>
      <c r="H38" s="100"/>
      <c r="I38" s="99"/>
      <c r="J38" s="97"/>
      <c r="K38" s="77"/>
      <c r="L38" s="123"/>
      <c r="M38" s="98"/>
      <c r="N38" s="62"/>
      <c r="O38" s="383"/>
      <c r="P38" s="384"/>
      <c r="Q38" s="385"/>
      <c r="R38" s="57"/>
      <c r="S38" s="96"/>
      <c r="T38" s="18"/>
      <c r="U38" s="19" t="str">
        <f t="shared" si="0"/>
        <v/>
      </c>
      <c r="V38" s="29"/>
      <c r="W38" s="19"/>
      <c r="X38" s="20" t="str">
        <f t="shared" si="1"/>
        <v/>
      </c>
      <c r="Y38" s="20" t="str">
        <f t="shared" si="2"/>
        <v/>
      </c>
      <c r="Z38" s="20" t="str">
        <f t="shared" si="3"/>
        <v/>
      </c>
      <c r="AA38" s="20" t="str">
        <f t="shared" si="4"/>
        <v/>
      </c>
      <c r="AB38" s="20" t="str">
        <f t="shared" si="5"/>
        <v/>
      </c>
      <c r="AC38" s="20" t="str">
        <f t="shared" si="6"/>
        <v/>
      </c>
      <c r="AD38" s="23" t="str">
        <f t="shared" si="7"/>
        <v/>
      </c>
      <c r="AE38" s="25" t="str">
        <f t="shared" ref="AE38:AE101" si="11">IFERROR(IF(OR(X38="〇",Y38="〇",Z38="〇",AA38="〇",AB38="〇",AC38="〇",AD38="〇"),"対象",""),"")</f>
        <v/>
      </c>
      <c r="AF38" s="33" t="str">
        <f t="shared" ref="AF38:AF101" si="12">IF(AE38="対象","〇","")</f>
        <v/>
      </c>
      <c r="AG38" s="31" t="str">
        <f t="shared" ref="AG38:AG101" si="13">IFERROR(IF(ISEVEN(U38)=TRUE,"偶数",""),"")</f>
        <v/>
      </c>
      <c r="AH38" s="28" t="str">
        <f t="shared" si="8"/>
        <v/>
      </c>
      <c r="AI38" s="28" t="str">
        <f t="shared" si="9"/>
        <v/>
      </c>
      <c r="AJ38" s="33" t="str">
        <f t="shared" si="10"/>
        <v/>
      </c>
    </row>
    <row r="39" spans="1:36" ht="33.75" customHeight="1" x14ac:dyDescent="0.15">
      <c r="A39" s="21">
        <v>3</v>
      </c>
      <c r="B39" s="52"/>
      <c r="C39" s="53"/>
      <c r="D39" s="101"/>
      <c r="E39" s="102"/>
      <c r="F39" s="5"/>
      <c r="G39" s="80"/>
      <c r="H39" s="100"/>
      <c r="I39" s="71"/>
      <c r="J39" s="97"/>
      <c r="K39" s="77"/>
      <c r="L39" s="123"/>
      <c r="M39" s="98"/>
      <c r="N39" s="62"/>
      <c r="O39" s="383"/>
      <c r="P39" s="384"/>
      <c r="Q39" s="385"/>
      <c r="R39" s="57"/>
      <c r="S39" s="96"/>
      <c r="T39" s="18"/>
      <c r="U39" s="19" t="str">
        <f t="shared" si="0"/>
        <v/>
      </c>
      <c r="V39" s="29"/>
      <c r="W39" s="19"/>
      <c r="X39" s="20" t="str">
        <f t="shared" si="1"/>
        <v/>
      </c>
      <c r="Y39" s="20" t="str">
        <f t="shared" si="2"/>
        <v/>
      </c>
      <c r="Z39" s="20" t="str">
        <f t="shared" si="3"/>
        <v/>
      </c>
      <c r="AA39" s="20" t="str">
        <f t="shared" si="4"/>
        <v/>
      </c>
      <c r="AB39" s="20" t="str">
        <f t="shared" si="5"/>
        <v/>
      </c>
      <c r="AC39" s="20" t="str">
        <f t="shared" si="6"/>
        <v/>
      </c>
      <c r="AD39" s="23" t="str">
        <f t="shared" si="7"/>
        <v/>
      </c>
      <c r="AE39" s="25" t="str">
        <f t="shared" si="11"/>
        <v/>
      </c>
      <c r="AF39" s="33" t="str">
        <f t="shared" si="12"/>
        <v/>
      </c>
      <c r="AG39" s="31" t="str">
        <f t="shared" si="13"/>
        <v/>
      </c>
      <c r="AH39" s="28" t="str">
        <f t="shared" si="8"/>
        <v/>
      </c>
      <c r="AI39" s="28" t="str">
        <f t="shared" si="9"/>
        <v/>
      </c>
      <c r="AJ39" s="33" t="str">
        <f t="shared" si="10"/>
        <v/>
      </c>
    </row>
    <row r="40" spans="1:36" ht="33.75" customHeight="1" x14ac:dyDescent="0.15">
      <c r="A40" s="21">
        <v>4</v>
      </c>
      <c r="B40" s="52"/>
      <c r="C40" s="53"/>
      <c r="D40" s="101"/>
      <c r="E40" s="102"/>
      <c r="F40" s="5"/>
      <c r="G40" s="80"/>
      <c r="H40" s="100"/>
      <c r="I40" s="71"/>
      <c r="J40" s="97"/>
      <c r="K40" s="77"/>
      <c r="L40" s="123"/>
      <c r="M40" s="98"/>
      <c r="N40" s="62"/>
      <c r="O40" s="383"/>
      <c r="P40" s="384"/>
      <c r="Q40" s="385"/>
      <c r="R40" s="57"/>
      <c r="S40" s="96"/>
      <c r="T40" s="18"/>
      <c r="U40" s="19" t="str">
        <f t="shared" si="0"/>
        <v/>
      </c>
      <c r="V40" s="29"/>
      <c r="W40" s="19"/>
      <c r="X40" s="20" t="str">
        <f t="shared" si="1"/>
        <v/>
      </c>
      <c r="Y40" s="20" t="str">
        <f t="shared" si="2"/>
        <v/>
      </c>
      <c r="Z40" s="20" t="str">
        <f t="shared" si="3"/>
        <v/>
      </c>
      <c r="AA40" s="20" t="str">
        <f t="shared" si="4"/>
        <v/>
      </c>
      <c r="AB40" s="20" t="str">
        <f t="shared" si="5"/>
        <v/>
      </c>
      <c r="AC40" s="20" t="str">
        <f t="shared" si="6"/>
        <v/>
      </c>
      <c r="AD40" s="23" t="str">
        <f t="shared" si="7"/>
        <v/>
      </c>
      <c r="AE40" s="25" t="str">
        <f t="shared" si="11"/>
        <v/>
      </c>
      <c r="AF40" s="33" t="str">
        <f t="shared" si="12"/>
        <v/>
      </c>
      <c r="AG40" s="31" t="str">
        <f t="shared" si="13"/>
        <v/>
      </c>
      <c r="AH40" s="28" t="str">
        <f t="shared" si="8"/>
        <v/>
      </c>
      <c r="AI40" s="28" t="str">
        <f t="shared" si="9"/>
        <v/>
      </c>
      <c r="AJ40" s="33" t="str">
        <f t="shared" si="10"/>
        <v/>
      </c>
    </row>
    <row r="41" spans="1:36" ht="33.75" customHeight="1" x14ac:dyDescent="0.15">
      <c r="A41" s="21">
        <v>5</v>
      </c>
      <c r="B41" s="54"/>
      <c r="C41" s="53"/>
      <c r="D41" s="101"/>
      <c r="E41" s="102"/>
      <c r="F41" s="5"/>
      <c r="G41" s="80"/>
      <c r="H41" s="100"/>
      <c r="I41" s="71"/>
      <c r="J41" s="97"/>
      <c r="K41" s="77"/>
      <c r="L41" s="123"/>
      <c r="M41" s="98"/>
      <c r="N41" s="62"/>
      <c r="O41" s="383"/>
      <c r="P41" s="384"/>
      <c r="Q41" s="385"/>
      <c r="R41" s="57"/>
      <c r="S41" s="96"/>
      <c r="T41" s="18"/>
      <c r="U41" s="19" t="str">
        <f t="shared" si="0"/>
        <v/>
      </c>
      <c r="V41" s="29"/>
      <c r="W41" s="19"/>
      <c r="X41" s="20" t="str">
        <f t="shared" si="1"/>
        <v/>
      </c>
      <c r="Y41" s="20" t="str">
        <f t="shared" si="2"/>
        <v/>
      </c>
      <c r="Z41" s="20" t="str">
        <f t="shared" si="3"/>
        <v/>
      </c>
      <c r="AA41" s="20" t="str">
        <f t="shared" si="4"/>
        <v/>
      </c>
      <c r="AB41" s="20" t="str">
        <f t="shared" si="5"/>
        <v/>
      </c>
      <c r="AC41" s="20" t="str">
        <f t="shared" si="6"/>
        <v/>
      </c>
      <c r="AD41" s="23" t="str">
        <f t="shared" si="7"/>
        <v/>
      </c>
      <c r="AE41" s="25" t="str">
        <f t="shared" si="11"/>
        <v/>
      </c>
      <c r="AF41" s="33" t="str">
        <f t="shared" si="12"/>
        <v/>
      </c>
      <c r="AG41" s="31" t="str">
        <f t="shared" si="13"/>
        <v/>
      </c>
      <c r="AH41" s="28" t="str">
        <f t="shared" si="8"/>
        <v/>
      </c>
      <c r="AI41" s="28" t="str">
        <f t="shared" si="9"/>
        <v/>
      </c>
      <c r="AJ41" s="33" t="str">
        <f t="shared" si="10"/>
        <v/>
      </c>
    </row>
    <row r="42" spans="1:36" ht="33.75" customHeight="1" x14ac:dyDescent="0.15">
      <c r="A42" s="21">
        <v>6</v>
      </c>
      <c r="B42" s="54"/>
      <c r="C42" s="53"/>
      <c r="D42" s="101"/>
      <c r="E42" s="102"/>
      <c r="F42" s="5"/>
      <c r="G42" s="80"/>
      <c r="H42" s="100"/>
      <c r="I42" s="71"/>
      <c r="J42" s="72"/>
      <c r="K42" s="78"/>
      <c r="L42" s="123"/>
      <c r="M42" s="98"/>
      <c r="N42" s="63"/>
      <c r="O42" s="383"/>
      <c r="P42" s="384"/>
      <c r="Q42" s="385"/>
      <c r="R42" s="57"/>
      <c r="S42" s="96"/>
      <c r="T42" s="18"/>
      <c r="U42" s="19" t="str">
        <f t="shared" si="0"/>
        <v/>
      </c>
      <c r="V42" s="29"/>
      <c r="W42" s="19"/>
      <c r="X42" s="20" t="str">
        <f t="shared" si="1"/>
        <v/>
      </c>
      <c r="Y42" s="20" t="str">
        <f t="shared" si="2"/>
        <v/>
      </c>
      <c r="Z42" s="20" t="str">
        <f t="shared" si="3"/>
        <v/>
      </c>
      <c r="AA42" s="20" t="str">
        <f t="shared" si="4"/>
        <v/>
      </c>
      <c r="AB42" s="20" t="str">
        <f t="shared" si="5"/>
        <v/>
      </c>
      <c r="AC42" s="20" t="str">
        <f t="shared" si="6"/>
        <v/>
      </c>
      <c r="AD42" s="23" t="str">
        <f t="shared" si="7"/>
        <v/>
      </c>
      <c r="AE42" s="25" t="str">
        <f t="shared" si="11"/>
        <v/>
      </c>
      <c r="AF42" s="33" t="str">
        <f t="shared" si="12"/>
        <v/>
      </c>
      <c r="AG42" s="31" t="str">
        <f t="shared" si="13"/>
        <v/>
      </c>
      <c r="AH42" s="28" t="str">
        <f t="shared" si="8"/>
        <v/>
      </c>
      <c r="AI42" s="28" t="str">
        <f t="shared" si="9"/>
        <v/>
      </c>
      <c r="AJ42" s="33" t="str">
        <f t="shared" si="10"/>
        <v/>
      </c>
    </row>
    <row r="43" spans="1:36" ht="33.75" customHeight="1" x14ac:dyDescent="0.15">
      <c r="A43" s="21">
        <v>7</v>
      </c>
      <c r="B43" s="54"/>
      <c r="C43" s="53"/>
      <c r="D43" s="71"/>
      <c r="E43" s="73"/>
      <c r="F43" s="5"/>
      <c r="G43" s="81"/>
      <c r="H43" s="100"/>
      <c r="I43" s="71"/>
      <c r="J43" s="97"/>
      <c r="K43" s="77"/>
      <c r="L43" s="123"/>
      <c r="M43" s="98"/>
      <c r="N43" s="62"/>
      <c r="O43" s="383"/>
      <c r="P43" s="384"/>
      <c r="Q43" s="385"/>
      <c r="R43" s="57"/>
      <c r="S43" s="96"/>
      <c r="T43" s="18"/>
      <c r="U43" s="19" t="str">
        <f t="shared" si="0"/>
        <v/>
      </c>
      <c r="V43" s="29"/>
      <c r="W43" s="19"/>
      <c r="X43" s="20" t="str">
        <f t="shared" si="1"/>
        <v/>
      </c>
      <c r="Y43" s="20" t="str">
        <f t="shared" si="2"/>
        <v/>
      </c>
      <c r="Z43" s="20" t="str">
        <f t="shared" si="3"/>
        <v/>
      </c>
      <c r="AA43" s="20" t="str">
        <f t="shared" si="4"/>
        <v/>
      </c>
      <c r="AB43" s="20" t="str">
        <f t="shared" si="5"/>
        <v/>
      </c>
      <c r="AC43" s="20" t="str">
        <f t="shared" si="6"/>
        <v/>
      </c>
      <c r="AD43" s="23" t="str">
        <f t="shared" si="7"/>
        <v/>
      </c>
      <c r="AE43" s="25" t="str">
        <f t="shared" si="11"/>
        <v/>
      </c>
      <c r="AF43" s="33" t="str">
        <f t="shared" si="12"/>
        <v/>
      </c>
      <c r="AG43" s="31" t="str">
        <f t="shared" si="13"/>
        <v/>
      </c>
      <c r="AH43" s="28" t="str">
        <f t="shared" si="8"/>
        <v/>
      </c>
      <c r="AI43" s="28" t="str">
        <f t="shared" si="9"/>
        <v/>
      </c>
      <c r="AJ43" s="33" t="str">
        <f t="shared" si="10"/>
        <v/>
      </c>
    </row>
    <row r="44" spans="1:36" ht="33.75" customHeight="1" x14ac:dyDescent="0.15">
      <c r="A44" s="21">
        <v>8</v>
      </c>
      <c r="B44" s="54"/>
      <c r="C44" s="53"/>
      <c r="D44" s="101"/>
      <c r="E44" s="102"/>
      <c r="F44" s="5"/>
      <c r="G44" s="80"/>
      <c r="H44" s="100"/>
      <c r="I44" s="71"/>
      <c r="J44" s="97"/>
      <c r="K44" s="77"/>
      <c r="L44" s="123"/>
      <c r="M44" s="98"/>
      <c r="N44" s="62"/>
      <c r="O44" s="383"/>
      <c r="P44" s="384"/>
      <c r="Q44" s="385"/>
      <c r="R44" s="57"/>
      <c r="S44" s="96"/>
      <c r="T44" s="18"/>
      <c r="U44" s="19" t="str">
        <f t="shared" si="0"/>
        <v/>
      </c>
      <c r="V44" s="29"/>
      <c r="W44" s="19"/>
      <c r="X44" s="20" t="str">
        <f t="shared" si="1"/>
        <v/>
      </c>
      <c r="Y44" s="20" t="str">
        <f t="shared" si="2"/>
        <v/>
      </c>
      <c r="Z44" s="20" t="str">
        <f t="shared" si="3"/>
        <v/>
      </c>
      <c r="AA44" s="20" t="str">
        <f t="shared" si="4"/>
        <v/>
      </c>
      <c r="AB44" s="20" t="str">
        <f t="shared" si="5"/>
        <v/>
      </c>
      <c r="AC44" s="20" t="str">
        <f t="shared" si="6"/>
        <v/>
      </c>
      <c r="AD44" s="23" t="str">
        <f t="shared" si="7"/>
        <v/>
      </c>
      <c r="AE44" s="25" t="str">
        <f t="shared" si="11"/>
        <v/>
      </c>
      <c r="AF44" s="33" t="str">
        <f t="shared" si="12"/>
        <v/>
      </c>
      <c r="AG44" s="31" t="str">
        <f t="shared" si="13"/>
        <v/>
      </c>
      <c r="AH44" s="28" t="str">
        <f t="shared" si="8"/>
        <v/>
      </c>
      <c r="AI44" s="28" t="str">
        <f t="shared" si="9"/>
        <v/>
      </c>
      <c r="AJ44" s="33" t="str">
        <f t="shared" si="10"/>
        <v/>
      </c>
    </row>
    <row r="45" spans="1:36" ht="33.75" customHeight="1" x14ac:dyDescent="0.15">
      <c r="A45" s="21">
        <v>9</v>
      </c>
      <c r="B45" s="54"/>
      <c r="C45" s="53"/>
      <c r="D45" s="101"/>
      <c r="E45" s="102"/>
      <c r="F45" s="5"/>
      <c r="G45" s="80"/>
      <c r="H45" s="100"/>
      <c r="I45" s="71"/>
      <c r="J45" s="97"/>
      <c r="K45" s="77"/>
      <c r="L45" s="123"/>
      <c r="M45" s="98"/>
      <c r="N45" s="62"/>
      <c r="O45" s="383"/>
      <c r="P45" s="384"/>
      <c r="Q45" s="385"/>
      <c r="R45" s="57"/>
      <c r="S45" s="96"/>
      <c r="T45" s="18"/>
      <c r="U45" s="19" t="str">
        <f t="shared" si="0"/>
        <v/>
      </c>
      <c r="V45" s="29"/>
      <c r="W45" s="19"/>
      <c r="X45" s="20" t="str">
        <f t="shared" si="1"/>
        <v/>
      </c>
      <c r="Y45" s="20" t="str">
        <f t="shared" si="2"/>
        <v/>
      </c>
      <c r="Z45" s="20" t="str">
        <f t="shared" si="3"/>
        <v/>
      </c>
      <c r="AA45" s="20" t="str">
        <f t="shared" si="4"/>
        <v/>
      </c>
      <c r="AB45" s="20" t="str">
        <f t="shared" si="5"/>
        <v/>
      </c>
      <c r="AC45" s="20" t="str">
        <f t="shared" si="6"/>
        <v/>
      </c>
      <c r="AD45" s="23" t="str">
        <f t="shared" si="7"/>
        <v/>
      </c>
      <c r="AE45" s="25" t="str">
        <f t="shared" si="11"/>
        <v/>
      </c>
      <c r="AF45" s="33" t="str">
        <f t="shared" si="12"/>
        <v/>
      </c>
      <c r="AG45" s="31" t="str">
        <f t="shared" si="13"/>
        <v/>
      </c>
      <c r="AH45" s="28" t="str">
        <f t="shared" si="8"/>
        <v/>
      </c>
      <c r="AI45" s="28" t="str">
        <f t="shared" si="9"/>
        <v/>
      </c>
      <c r="AJ45" s="33" t="str">
        <f t="shared" si="10"/>
        <v/>
      </c>
    </row>
    <row r="46" spans="1:36" ht="33.75" customHeight="1" x14ac:dyDescent="0.15">
      <c r="A46" s="21">
        <v>10</v>
      </c>
      <c r="B46" s="54"/>
      <c r="C46" s="53"/>
      <c r="D46" s="101"/>
      <c r="E46" s="102"/>
      <c r="F46" s="5"/>
      <c r="G46" s="80"/>
      <c r="H46" s="100"/>
      <c r="I46" s="71"/>
      <c r="J46" s="97"/>
      <c r="K46" s="77"/>
      <c r="L46" s="123"/>
      <c r="M46" s="98"/>
      <c r="N46" s="62"/>
      <c r="O46" s="383"/>
      <c r="P46" s="384"/>
      <c r="Q46" s="385"/>
      <c r="R46" s="57"/>
      <c r="S46" s="96"/>
      <c r="T46" s="18"/>
      <c r="U46" s="19" t="str">
        <f t="shared" si="0"/>
        <v/>
      </c>
      <c r="V46" s="29"/>
      <c r="W46" s="19"/>
      <c r="X46" s="20" t="str">
        <f t="shared" si="1"/>
        <v/>
      </c>
      <c r="Y46" s="20" t="str">
        <f t="shared" si="2"/>
        <v/>
      </c>
      <c r="Z46" s="20" t="str">
        <f t="shared" si="3"/>
        <v/>
      </c>
      <c r="AA46" s="20" t="str">
        <f t="shared" si="4"/>
        <v/>
      </c>
      <c r="AB46" s="20" t="str">
        <f t="shared" si="5"/>
        <v/>
      </c>
      <c r="AC46" s="20" t="str">
        <f t="shared" si="6"/>
        <v/>
      </c>
      <c r="AD46" s="23" t="str">
        <f t="shared" si="7"/>
        <v/>
      </c>
      <c r="AE46" s="25" t="str">
        <f t="shared" si="11"/>
        <v/>
      </c>
      <c r="AF46" s="33" t="str">
        <f t="shared" si="12"/>
        <v/>
      </c>
      <c r="AG46" s="31" t="str">
        <f t="shared" si="13"/>
        <v/>
      </c>
      <c r="AH46" s="28" t="str">
        <f t="shared" si="8"/>
        <v/>
      </c>
      <c r="AI46" s="28" t="str">
        <f t="shared" si="9"/>
        <v/>
      </c>
      <c r="AJ46" s="33" t="str">
        <f t="shared" si="10"/>
        <v/>
      </c>
    </row>
    <row r="47" spans="1:36" ht="33.75" customHeight="1" x14ac:dyDescent="0.15">
      <c r="A47" s="21">
        <v>11</v>
      </c>
      <c r="B47" s="54"/>
      <c r="C47" s="53"/>
      <c r="D47" s="101"/>
      <c r="E47" s="102"/>
      <c r="F47" s="5"/>
      <c r="G47" s="80"/>
      <c r="H47" s="100"/>
      <c r="I47" s="71"/>
      <c r="J47" s="97"/>
      <c r="K47" s="77"/>
      <c r="L47" s="123"/>
      <c r="M47" s="98"/>
      <c r="N47" s="62"/>
      <c r="O47" s="383"/>
      <c r="P47" s="384"/>
      <c r="Q47" s="385"/>
      <c r="R47" s="57"/>
      <c r="S47" s="96"/>
      <c r="T47" s="18"/>
      <c r="U47" s="19" t="str">
        <f t="shared" si="0"/>
        <v/>
      </c>
      <c r="V47" s="29"/>
      <c r="W47" s="19"/>
      <c r="X47" s="20" t="str">
        <f t="shared" si="1"/>
        <v/>
      </c>
      <c r="Y47" s="20" t="str">
        <f t="shared" si="2"/>
        <v/>
      </c>
      <c r="Z47" s="20" t="str">
        <f t="shared" si="3"/>
        <v/>
      </c>
      <c r="AA47" s="20" t="str">
        <f t="shared" si="4"/>
        <v/>
      </c>
      <c r="AB47" s="20" t="str">
        <f t="shared" si="5"/>
        <v/>
      </c>
      <c r="AC47" s="20" t="str">
        <f t="shared" si="6"/>
        <v/>
      </c>
      <c r="AD47" s="23" t="str">
        <f t="shared" si="7"/>
        <v/>
      </c>
      <c r="AE47" s="25" t="str">
        <f t="shared" si="11"/>
        <v/>
      </c>
      <c r="AF47" s="33" t="str">
        <f t="shared" si="12"/>
        <v/>
      </c>
      <c r="AG47" s="31" t="str">
        <f t="shared" si="13"/>
        <v/>
      </c>
      <c r="AH47" s="28" t="str">
        <f t="shared" si="8"/>
        <v/>
      </c>
      <c r="AI47" s="28" t="str">
        <f t="shared" si="9"/>
        <v/>
      </c>
      <c r="AJ47" s="33" t="str">
        <f t="shared" si="10"/>
        <v/>
      </c>
    </row>
    <row r="48" spans="1:36" ht="33.75" customHeight="1" x14ac:dyDescent="0.15">
      <c r="A48" s="21">
        <v>12</v>
      </c>
      <c r="B48" s="54"/>
      <c r="C48" s="53"/>
      <c r="D48" s="101"/>
      <c r="E48" s="102"/>
      <c r="F48" s="5"/>
      <c r="G48" s="80"/>
      <c r="H48" s="100"/>
      <c r="I48" s="71"/>
      <c r="J48" s="97"/>
      <c r="K48" s="77"/>
      <c r="L48" s="123"/>
      <c r="M48" s="98"/>
      <c r="N48" s="62"/>
      <c r="O48" s="383"/>
      <c r="P48" s="384"/>
      <c r="Q48" s="385"/>
      <c r="R48" s="57"/>
      <c r="S48" s="96"/>
      <c r="T48" s="18"/>
      <c r="U48" s="19" t="str">
        <f t="shared" si="0"/>
        <v/>
      </c>
      <c r="V48" s="29"/>
      <c r="W48" s="19"/>
      <c r="X48" s="20" t="str">
        <f t="shared" si="1"/>
        <v/>
      </c>
      <c r="Y48" s="20" t="str">
        <f t="shared" si="2"/>
        <v/>
      </c>
      <c r="Z48" s="20" t="str">
        <f t="shared" si="3"/>
        <v/>
      </c>
      <c r="AA48" s="20" t="str">
        <f t="shared" si="4"/>
        <v/>
      </c>
      <c r="AB48" s="20" t="str">
        <f t="shared" si="5"/>
        <v/>
      </c>
      <c r="AC48" s="20" t="str">
        <f t="shared" si="6"/>
        <v/>
      </c>
      <c r="AD48" s="23" t="str">
        <f t="shared" si="7"/>
        <v/>
      </c>
      <c r="AE48" s="25" t="str">
        <f t="shared" si="11"/>
        <v/>
      </c>
      <c r="AF48" s="33" t="str">
        <f t="shared" si="12"/>
        <v/>
      </c>
      <c r="AG48" s="31" t="str">
        <f t="shared" si="13"/>
        <v/>
      </c>
      <c r="AH48" s="28" t="str">
        <f t="shared" si="8"/>
        <v/>
      </c>
      <c r="AI48" s="28" t="str">
        <f t="shared" si="9"/>
        <v/>
      </c>
      <c r="AJ48" s="33" t="str">
        <f t="shared" si="10"/>
        <v/>
      </c>
    </row>
    <row r="49" spans="1:36" ht="33.75" customHeight="1" x14ac:dyDescent="0.15">
      <c r="A49" s="21">
        <v>13</v>
      </c>
      <c r="B49" s="54"/>
      <c r="C49" s="53"/>
      <c r="D49" s="101"/>
      <c r="E49" s="102"/>
      <c r="F49" s="5"/>
      <c r="G49" s="80"/>
      <c r="H49" s="100"/>
      <c r="I49" s="71"/>
      <c r="J49" s="97"/>
      <c r="K49" s="77"/>
      <c r="L49" s="123"/>
      <c r="M49" s="98"/>
      <c r="N49" s="62"/>
      <c r="O49" s="383"/>
      <c r="P49" s="384"/>
      <c r="Q49" s="385"/>
      <c r="R49" s="57"/>
      <c r="S49" s="96"/>
      <c r="T49" s="18"/>
      <c r="U49" s="19" t="str">
        <f t="shared" si="0"/>
        <v/>
      </c>
      <c r="V49" s="29"/>
      <c r="W49" s="19"/>
      <c r="X49" s="20" t="str">
        <f t="shared" si="1"/>
        <v/>
      </c>
      <c r="Y49" s="20" t="str">
        <f t="shared" si="2"/>
        <v/>
      </c>
      <c r="Z49" s="20" t="str">
        <f t="shared" si="3"/>
        <v/>
      </c>
      <c r="AA49" s="20" t="str">
        <f t="shared" si="4"/>
        <v/>
      </c>
      <c r="AB49" s="20" t="str">
        <f t="shared" si="5"/>
        <v/>
      </c>
      <c r="AC49" s="20" t="str">
        <f t="shared" si="6"/>
        <v/>
      </c>
      <c r="AD49" s="23" t="str">
        <f t="shared" si="7"/>
        <v/>
      </c>
      <c r="AE49" s="25" t="str">
        <f t="shared" si="11"/>
        <v/>
      </c>
      <c r="AF49" s="33" t="str">
        <f t="shared" si="12"/>
        <v/>
      </c>
      <c r="AG49" s="31" t="str">
        <f t="shared" si="13"/>
        <v/>
      </c>
      <c r="AH49" s="28" t="str">
        <f t="shared" si="8"/>
        <v/>
      </c>
      <c r="AI49" s="28" t="str">
        <f t="shared" si="9"/>
        <v/>
      </c>
      <c r="AJ49" s="33" t="str">
        <f t="shared" si="10"/>
        <v/>
      </c>
    </row>
    <row r="50" spans="1:36" ht="33.75" customHeight="1" x14ac:dyDescent="0.15">
      <c r="A50" s="21">
        <v>14</v>
      </c>
      <c r="B50" s="54"/>
      <c r="C50" s="53"/>
      <c r="D50" s="101"/>
      <c r="E50" s="102"/>
      <c r="F50" s="5"/>
      <c r="G50" s="80"/>
      <c r="H50" s="100"/>
      <c r="I50" s="71"/>
      <c r="J50" s="97"/>
      <c r="K50" s="77"/>
      <c r="L50" s="123"/>
      <c r="M50" s="98"/>
      <c r="N50" s="62"/>
      <c r="O50" s="383"/>
      <c r="P50" s="384"/>
      <c r="Q50" s="385"/>
      <c r="R50" s="57"/>
      <c r="S50" s="96"/>
      <c r="T50" s="18"/>
      <c r="U50" s="19" t="str">
        <f t="shared" si="0"/>
        <v/>
      </c>
      <c r="V50" s="29"/>
      <c r="W50" s="19"/>
      <c r="X50" s="20" t="str">
        <f t="shared" si="1"/>
        <v/>
      </c>
      <c r="Y50" s="20" t="str">
        <f t="shared" si="2"/>
        <v/>
      </c>
      <c r="Z50" s="20" t="str">
        <f t="shared" si="3"/>
        <v/>
      </c>
      <c r="AA50" s="20" t="str">
        <f t="shared" si="4"/>
        <v/>
      </c>
      <c r="AB50" s="20" t="str">
        <f t="shared" si="5"/>
        <v/>
      </c>
      <c r="AC50" s="20" t="str">
        <f t="shared" si="6"/>
        <v/>
      </c>
      <c r="AD50" s="23" t="str">
        <f t="shared" si="7"/>
        <v/>
      </c>
      <c r="AE50" s="25" t="str">
        <f t="shared" si="11"/>
        <v/>
      </c>
      <c r="AF50" s="33" t="str">
        <f t="shared" si="12"/>
        <v/>
      </c>
      <c r="AG50" s="31" t="str">
        <f t="shared" si="13"/>
        <v/>
      </c>
      <c r="AH50" s="28" t="str">
        <f t="shared" si="8"/>
        <v/>
      </c>
      <c r="AI50" s="28" t="str">
        <f t="shared" si="9"/>
        <v/>
      </c>
      <c r="AJ50" s="33" t="str">
        <f t="shared" si="10"/>
        <v/>
      </c>
    </row>
    <row r="51" spans="1:36" ht="33.75" customHeight="1" x14ac:dyDescent="0.15">
      <c r="A51" s="21">
        <v>15</v>
      </c>
      <c r="B51" s="54"/>
      <c r="C51" s="53"/>
      <c r="D51" s="101"/>
      <c r="E51" s="102"/>
      <c r="F51" s="5"/>
      <c r="G51" s="80"/>
      <c r="H51" s="100"/>
      <c r="I51" s="71"/>
      <c r="J51" s="97"/>
      <c r="K51" s="77"/>
      <c r="L51" s="123"/>
      <c r="M51" s="98"/>
      <c r="N51" s="62"/>
      <c r="O51" s="383"/>
      <c r="P51" s="384"/>
      <c r="Q51" s="385"/>
      <c r="R51" s="57"/>
      <c r="S51" s="96"/>
      <c r="T51" s="18"/>
      <c r="U51" s="19" t="str">
        <f t="shared" si="0"/>
        <v/>
      </c>
      <c r="V51" s="29"/>
      <c r="W51" s="19"/>
      <c r="X51" s="20" t="str">
        <f t="shared" si="1"/>
        <v/>
      </c>
      <c r="Y51" s="20" t="str">
        <f t="shared" si="2"/>
        <v/>
      </c>
      <c r="Z51" s="20" t="str">
        <f t="shared" si="3"/>
        <v/>
      </c>
      <c r="AA51" s="20" t="str">
        <f t="shared" si="4"/>
        <v/>
      </c>
      <c r="AB51" s="20" t="str">
        <f t="shared" si="5"/>
        <v/>
      </c>
      <c r="AC51" s="20" t="str">
        <f t="shared" si="6"/>
        <v/>
      </c>
      <c r="AD51" s="23" t="str">
        <f t="shared" si="7"/>
        <v/>
      </c>
      <c r="AE51" s="25" t="str">
        <f t="shared" si="11"/>
        <v/>
      </c>
      <c r="AF51" s="33" t="str">
        <f t="shared" si="12"/>
        <v/>
      </c>
      <c r="AG51" s="31" t="str">
        <f t="shared" si="13"/>
        <v/>
      </c>
      <c r="AH51" s="28" t="str">
        <f t="shared" si="8"/>
        <v/>
      </c>
      <c r="AI51" s="28" t="str">
        <f t="shared" si="9"/>
        <v/>
      </c>
      <c r="AJ51" s="33" t="str">
        <f t="shared" si="10"/>
        <v/>
      </c>
    </row>
    <row r="52" spans="1:36" ht="33.75" customHeight="1" x14ac:dyDescent="0.15">
      <c r="A52" s="21">
        <v>16</v>
      </c>
      <c r="B52" s="54"/>
      <c r="C52" s="53"/>
      <c r="D52" s="101"/>
      <c r="E52" s="102"/>
      <c r="F52" s="5"/>
      <c r="G52" s="80"/>
      <c r="H52" s="100"/>
      <c r="I52" s="71"/>
      <c r="J52" s="97"/>
      <c r="K52" s="77"/>
      <c r="L52" s="123"/>
      <c r="M52" s="98"/>
      <c r="N52" s="62"/>
      <c r="O52" s="383"/>
      <c r="P52" s="384"/>
      <c r="Q52" s="385"/>
      <c r="R52" s="57"/>
      <c r="S52" s="96"/>
      <c r="T52" s="18"/>
      <c r="U52" s="19" t="str">
        <f t="shared" si="0"/>
        <v/>
      </c>
      <c r="V52" s="29"/>
      <c r="W52" s="19"/>
      <c r="X52" s="20" t="str">
        <f t="shared" si="1"/>
        <v/>
      </c>
      <c r="Y52" s="20" t="str">
        <f t="shared" si="2"/>
        <v/>
      </c>
      <c r="Z52" s="20" t="str">
        <f t="shared" si="3"/>
        <v/>
      </c>
      <c r="AA52" s="20" t="str">
        <f t="shared" si="4"/>
        <v/>
      </c>
      <c r="AB52" s="20" t="str">
        <f t="shared" si="5"/>
        <v/>
      </c>
      <c r="AC52" s="20" t="str">
        <f t="shared" si="6"/>
        <v/>
      </c>
      <c r="AD52" s="23" t="str">
        <f t="shared" si="7"/>
        <v/>
      </c>
      <c r="AE52" s="25" t="str">
        <f t="shared" si="11"/>
        <v/>
      </c>
      <c r="AF52" s="33" t="str">
        <f t="shared" si="12"/>
        <v/>
      </c>
      <c r="AG52" s="31" t="str">
        <f t="shared" si="13"/>
        <v/>
      </c>
      <c r="AH52" s="28" t="str">
        <f t="shared" si="8"/>
        <v/>
      </c>
      <c r="AI52" s="28" t="str">
        <f t="shared" si="9"/>
        <v/>
      </c>
      <c r="AJ52" s="33" t="str">
        <f t="shared" si="10"/>
        <v/>
      </c>
    </row>
    <row r="53" spans="1:36" ht="33.75" customHeight="1" x14ac:dyDescent="0.15">
      <c r="A53" s="21">
        <v>17</v>
      </c>
      <c r="B53" s="54"/>
      <c r="C53" s="53"/>
      <c r="D53" s="101"/>
      <c r="E53" s="102"/>
      <c r="F53" s="5"/>
      <c r="G53" s="80"/>
      <c r="H53" s="100"/>
      <c r="I53" s="71"/>
      <c r="J53" s="97"/>
      <c r="K53" s="77"/>
      <c r="L53" s="123"/>
      <c r="M53" s="98"/>
      <c r="N53" s="62"/>
      <c r="O53" s="383"/>
      <c r="P53" s="384"/>
      <c r="Q53" s="385"/>
      <c r="R53" s="57"/>
      <c r="S53" s="96"/>
      <c r="T53" s="18"/>
      <c r="U53" s="19" t="str">
        <f t="shared" si="0"/>
        <v/>
      </c>
      <c r="V53" s="29"/>
      <c r="W53" s="19"/>
      <c r="X53" s="20" t="str">
        <f t="shared" si="1"/>
        <v/>
      </c>
      <c r="Y53" s="20" t="str">
        <f t="shared" si="2"/>
        <v/>
      </c>
      <c r="Z53" s="20" t="str">
        <f t="shared" si="3"/>
        <v/>
      </c>
      <c r="AA53" s="20" t="str">
        <f t="shared" si="4"/>
        <v/>
      </c>
      <c r="AB53" s="20" t="str">
        <f t="shared" si="5"/>
        <v/>
      </c>
      <c r="AC53" s="20" t="str">
        <f t="shared" si="6"/>
        <v/>
      </c>
      <c r="AD53" s="23" t="str">
        <f t="shared" si="7"/>
        <v/>
      </c>
      <c r="AE53" s="25" t="str">
        <f t="shared" si="11"/>
        <v/>
      </c>
      <c r="AF53" s="33" t="str">
        <f t="shared" si="12"/>
        <v/>
      </c>
      <c r="AG53" s="31" t="str">
        <f t="shared" si="13"/>
        <v/>
      </c>
      <c r="AH53" s="28" t="str">
        <f t="shared" si="8"/>
        <v/>
      </c>
      <c r="AI53" s="28" t="str">
        <f t="shared" si="9"/>
        <v/>
      </c>
      <c r="AJ53" s="33" t="str">
        <f t="shared" si="10"/>
        <v/>
      </c>
    </row>
    <row r="54" spans="1:36" ht="33.75" customHeight="1" x14ac:dyDescent="0.15">
      <c r="A54" s="21">
        <v>18</v>
      </c>
      <c r="B54" s="54"/>
      <c r="C54" s="53"/>
      <c r="D54" s="101"/>
      <c r="E54" s="102"/>
      <c r="F54" s="5"/>
      <c r="G54" s="80"/>
      <c r="H54" s="100"/>
      <c r="I54" s="71"/>
      <c r="J54" s="97"/>
      <c r="K54" s="77"/>
      <c r="L54" s="123"/>
      <c r="M54" s="98"/>
      <c r="N54" s="62"/>
      <c r="O54" s="383"/>
      <c r="P54" s="384"/>
      <c r="Q54" s="385"/>
      <c r="R54" s="57"/>
      <c r="S54" s="96"/>
      <c r="T54" s="18"/>
      <c r="U54" s="19" t="str">
        <f t="shared" si="0"/>
        <v/>
      </c>
      <c r="V54" s="29"/>
      <c r="W54" s="19"/>
      <c r="X54" s="20" t="str">
        <f t="shared" si="1"/>
        <v/>
      </c>
      <c r="Y54" s="20" t="str">
        <f t="shared" si="2"/>
        <v/>
      </c>
      <c r="Z54" s="20" t="str">
        <f t="shared" si="3"/>
        <v/>
      </c>
      <c r="AA54" s="20" t="str">
        <f t="shared" si="4"/>
        <v/>
      </c>
      <c r="AB54" s="20" t="str">
        <f t="shared" si="5"/>
        <v/>
      </c>
      <c r="AC54" s="20" t="str">
        <f t="shared" si="6"/>
        <v/>
      </c>
      <c r="AD54" s="23" t="str">
        <f t="shared" si="7"/>
        <v/>
      </c>
      <c r="AE54" s="25" t="str">
        <f t="shared" si="11"/>
        <v/>
      </c>
      <c r="AF54" s="33" t="str">
        <f t="shared" si="12"/>
        <v/>
      </c>
      <c r="AG54" s="31" t="str">
        <f t="shared" si="13"/>
        <v/>
      </c>
      <c r="AH54" s="28" t="str">
        <f t="shared" si="8"/>
        <v/>
      </c>
      <c r="AI54" s="28" t="str">
        <f t="shared" si="9"/>
        <v/>
      </c>
      <c r="AJ54" s="33" t="str">
        <f t="shared" si="10"/>
        <v/>
      </c>
    </row>
    <row r="55" spans="1:36" ht="33.75" customHeight="1" x14ac:dyDescent="0.15">
      <c r="A55" s="21">
        <v>19</v>
      </c>
      <c r="B55" s="54"/>
      <c r="C55" s="53"/>
      <c r="D55" s="101"/>
      <c r="E55" s="102"/>
      <c r="F55" s="5"/>
      <c r="G55" s="80"/>
      <c r="H55" s="100"/>
      <c r="I55" s="71"/>
      <c r="J55" s="97"/>
      <c r="K55" s="77"/>
      <c r="L55" s="123"/>
      <c r="M55" s="98"/>
      <c r="N55" s="62"/>
      <c r="O55" s="383"/>
      <c r="P55" s="384"/>
      <c r="Q55" s="385"/>
      <c r="R55" s="57"/>
      <c r="S55" s="96"/>
      <c r="T55" s="18"/>
      <c r="U55" s="19" t="str">
        <f t="shared" si="0"/>
        <v/>
      </c>
      <c r="V55" s="29"/>
      <c r="W55" s="19"/>
      <c r="X55" s="20" t="str">
        <f t="shared" si="1"/>
        <v/>
      </c>
      <c r="Y55" s="20" t="str">
        <f t="shared" si="2"/>
        <v/>
      </c>
      <c r="Z55" s="20" t="str">
        <f t="shared" si="3"/>
        <v/>
      </c>
      <c r="AA55" s="20" t="str">
        <f t="shared" si="4"/>
        <v/>
      </c>
      <c r="AB55" s="20" t="str">
        <f t="shared" si="5"/>
        <v/>
      </c>
      <c r="AC55" s="20" t="str">
        <f t="shared" si="6"/>
        <v/>
      </c>
      <c r="AD55" s="23" t="str">
        <f t="shared" si="7"/>
        <v/>
      </c>
      <c r="AE55" s="25" t="str">
        <f t="shared" si="11"/>
        <v/>
      </c>
      <c r="AF55" s="33" t="str">
        <f t="shared" si="12"/>
        <v/>
      </c>
      <c r="AG55" s="31" t="str">
        <f t="shared" si="13"/>
        <v/>
      </c>
      <c r="AH55" s="28" t="str">
        <f t="shared" si="8"/>
        <v/>
      </c>
      <c r="AI55" s="28" t="str">
        <f t="shared" si="9"/>
        <v/>
      </c>
      <c r="AJ55" s="33" t="str">
        <f t="shared" si="10"/>
        <v/>
      </c>
    </row>
    <row r="56" spans="1:36" ht="33.75" customHeight="1" x14ac:dyDescent="0.15">
      <c r="A56" s="21">
        <v>20</v>
      </c>
      <c r="B56" s="54"/>
      <c r="C56" s="53"/>
      <c r="D56" s="101"/>
      <c r="E56" s="102"/>
      <c r="F56" s="5"/>
      <c r="G56" s="80"/>
      <c r="H56" s="100"/>
      <c r="I56" s="71"/>
      <c r="J56" s="97"/>
      <c r="K56" s="77"/>
      <c r="L56" s="123"/>
      <c r="M56" s="98"/>
      <c r="N56" s="62"/>
      <c r="O56" s="383"/>
      <c r="P56" s="384"/>
      <c r="Q56" s="385"/>
      <c r="R56" s="57"/>
      <c r="S56" s="96"/>
      <c r="T56" s="18"/>
      <c r="U56" s="19" t="str">
        <f t="shared" si="0"/>
        <v/>
      </c>
      <c r="V56" s="29"/>
      <c r="W56" s="19"/>
      <c r="X56" s="20" t="str">
        <f t="shared" si="1"/>
        <v/>
      </c>
      <c r="Y56" s="20" t="str">
        <f t="shared" si="2"/>
        <v/>
      </c>
      <c r="Z56" s="20" t="str">
        <f t="shared" si="3"/>
        <v/>
      </c>
      <c r="AA56" s="20" t="str">
        <f t="shared" si="4"/>
        <v/>
      </c>
      <c r="AB56" s="20" t="str">
        <f t="shared" si="5"/>
        <v/>
      </c>
      <c r="AC56" s="20" t="str">
        <f t="shared" si="6"/>
        <v/>
      </c>
      <c r="AD56" s="23" t="str">
        <f t="shared" si="7"/>
        <v/>
      </c>
      <c r="AE56" s="25" t="str">
        <f t="shared" si="11"/>
        <v/>
      </c>
      <c r="AF56" s="33" t="str">
        <f t="shared" si="12"/>
        <v/>
      </c>
      <c r="AG56" s="31" t="str">
        <f t="shared" si="13"/>
        <v/>
      </c>
      <c r="AH56" s="28" t="str">
        <f t="shared" si="8"/>
        <v/>
      </c>
      <c r="AI56" s="28" t="str">
        <f t="shared" si="9"/>
        <v/>
      </c>
      <c r="AJ56" s="33" t="str">
        <f t="shared" si="10"/>
        <v/>
      </c>
    </row>
    <row r="57" spans="1:36" ht="33.75" customHeight="1" x14ac:dyDescent="0.15">
      <c r="A57" s="21">
        <v>21</v>
      </c>
      <c r="B57" s="54"/>
      <c r="C57" s="53"/>
      <c r="D57" s="101"/>
      <c r="E57" s="102"/>
      <c r="F57" s="5"/>
      <c r="G57" s="80"/>
      <c r="H57" s="100"/>
      <c r="I57" s="71"/>
      <c r="J57" s="97"/>
      <c r="K57" s="77"/>
      <c r="L57" s="123"/>
      <c r="M57" s="98"/>
      <c r="N57" s="62"/>
      <c r="O57" s="383"/>
      <c r="P57" s="384"/>
      <c r="Q57" s="385"/>
      <c r="R57" s="57"/>
      <c r="S57" s="96"/>
      <c r="T57" s="18"/>
      <c r="U57" s="19" t="str">
        <f t="shared" si="0"/>
        <v/>
      </c>
      <c r="V57" s="29"/>
      <c r="W57" s="19"/>
      <c r="X57" s="20" t="str">
        <f t="shared" si="1"/>
        <v/>
      </c>
      <c r="Y57" s="20" t="str">
        <f t="shared" si="2"/>
        <v/>
      </c>
      <c r="Z57" s="20" t="str">
        <f t="shared" si="3"/>
        <v/>
      </c>
      <c r="AA57" s="20" t="str">
        <f t="shared" si="4"/>
        <v/>
      </c>
      <c r="AB57" s="20" t="str">
        <f t="shared" si="5"/>
        <v/>
      </c>
      <c r="AC57" s="20" t="str">
        <f t="shared" si="6"/>
        <v/>
      </c>
      <c r="AD57" s="23" t="str">
        <f t="shared" si="7"/>
        <v/>
      </c>
      <c r="AE57" s="25" t="str">
        <f t="shared" si="11"/>
        <v/>
      </c>
      <c r="AF57" s="33" t="str">
        <f t="shared" si="12"/>
        <v/>
      </c>
      <c r="AG57" s="31" t="str">
        <f t="shared" si="13"/>
        <v/>
      </c>
      <c r="AH57" s="28" t="str">
        <f t="shared" si="8"/>
        <v/>
      </c>
      <c r="AI57" s="28" t="str">
        <f t="shared" si="9"/>
        <v/>
      </c>
      <c r="AJ57" s="33" t="str">
        <f t="shared" si="10"/>
        <v/>
      </c>
    </row>
    <row r="58" spans="1:36" ht="33.75" customHeight="1" x14ac:dyDescent="0.15">
      <c r="A58" s="21">
        <v>22</v>
      </c>
      <c r="B58" s="54"/>
      <c r="C58" s="53"/>
      <c r="D58" s="101"/>
      <c r="E58" s="102"/>
      <c r="F58" s="5"/>
      <c r="G58" s="80"/>
      <c r="H58" s="100"/>
      <c r="I58" s="71"/>
      <c r="J58" s="97"/>
      <c r="K58" s="77"/>
      <c r="L58" s="123"/>
      <c r="M58" s="98"/>
      <c r="N58" s="62"/>
      <c r="O58" s="383"/>
      <c r="P58" s="384"/>
      <c r="Q58" s="385"/>
      <c r="R58" s="57"/>
      <c r="S58" s="96"/>
      <c r="T58" s="18"/>
      <c r="U58" s="19" t="str">
        <f t="shared" si="0"/>
        <v/>
      </c>
      <c r="V58" s="29"/>
      <c r="W58" s="19"/>
      <c r="X58" s="20" t="str">
        <f t="shared" si="1"/>
        <v/>
      </c>
      <c r="Y58" s="20" t="str">
        <f t="shared" si="2"/>
        <v/>
      </c>
      <c r="Z58" s="20" t="str">
        <f t="shared" si="3"/>
        <v/>
      </c>
      <c r="AA58" s="20" t="str">
        <f t="shared" si="4"/>
        <v/>
      </c>
      <c r="AB58" s="20" t="str">
        <f t="shared" si="5"/>
        <v/>
      </c>
      <c r="AC58" s="20" t="str">
        <f t="shared" si="6"/>
        <v/>
      </c>
      <c r="AD58" s="23" t="str">
        <f t="shared" si="7"/>
        <v/>
      </c>
      <c r="AE58" s="25" t="str">
        <f t="shared" si="11"/>
        <v/>
      </c>
      <c r="AF58" s="33" t="str">
        <f t="shared" si="12"/>
        <v/>
      </c>
      <c r="AG58" s="31" t="str">
        <f t="shared" si="13"/>
        <v/>
      </c>
      <c r="AH58" s="28" t="str">
        <f t="shared" si="8"/>
        <v/>
      </c>
      <c r="AI58" s="28" t="str">
        <f t="shared" si="9"/>
        <v/>
      </c>
      <c r="AJ58" s="33" t="str">
        <f t="shared" si="10"/>
        <v/>
      </c>
    </row>
    <row r="59" spans="1:36" ht="33.75" customHeight="1" x14ac:dyDescent="0.15">
      <c r="A59" s="21">
        <v>23</v>
      </c>
      <c r="B59" s="54"/>
      <c r="C59" s="53"/>
      <c r="D59" s="101"/>
      <c r="E59" s="102"/>
      <c r="F59" s="5"/>
      <c r="G59" s="80"/>
      <c r="H59" s="100"/>
      <c r="I59" s="71"/>
      <c r="J59" s="97"/>
      <c r="K59" s="77"/>
      <c r="L59" s="123"/>
      <c r="M59" s="98"/>
      <c r="N59" s="62"/>
      <c r="O59" s="383"/>
      <c r="P59" s="384"/>
      <c r="Q59" s="385"/>
      <c r="R59" s="57"/>
      <c r="S59" s="96"/>
      <c r="T59" s="18"/>
      <c r="U59" s="19" t="str">
        <f t="shared" si="0"/>
        <v/>
      </c>
      <c r="V59" s="29"/>
      <c r="W59" s="19"/>
      <c r="X59" s="20" t="str">
        <f t="shared" si="1"/>
        <v/>
      </c>
      <c r="Y59" s="20" t="str">
        <f t="shared" si="2"/>
        <v/>
      </c>
      <c r="Z59" s="20" t="str">
        <f t="shared" si="3"/>
        <v/>
      </c>
      <c r="AA59" s="20" t="str">
        <f t="shared" si="4"/>
        <v/>
      </c>
      <c r="AB59" s="20" t="str">
        <f t="shared" si="5"/>
        <v/>
      </c>
      <c r="AC59" s="20" t="str">
        <f t="shared" si="6"/>
        <v/>
      </c>
      <c r="AD59" s="23" t="str">
        <f t="shared" si="7"/>
        <v/>
      </c>
      <c r="AE59" s="25" t="str">
        <f t="shared" si="11"/>
        <v/>
      </c>
      <c r="AF59" s="33" t="str">
        <f t="shared" si="12"/>
        <v/>
      </c>
      <c r="AG59" s="31" t="str">
        <f t="shared" si="13"/>
        <v/>
      </c>
      <c r="AH59" s="28" t="str">
        <f t="shared" si="8"/>
        <v/>
      </c>
      <c r="AI59" s="28" t="str">
        <f t="shared" si="9"/>
        <v/>
      </c>
      <c r="AJ59" s="33" t="str">
        <f t="shared" si="10"/>
        <v/>
      </c>
    </row>
    <row r="60" spans="1:36" ht="33.75" customHeight="1" x14ac:dyDescent="0.15">
      <c r="A60" s="21">
        <v>24</v>
      </c>
      <c r="B60" s="54"/>
      <c r="C60" s="53"/>
      <c r="D60" s="101"/>
      <c r="E60" s="102"/>
      <c r="F60" s="5"/>
      <c r="G60" s="80"/>
      <c r="H60" s="100"/>
      <c r="I60" s="71"/>
      <c r="J60" s="97"/>
      <c r="K60" s="77"/>
      <c r="L60" s="123"/>
      <c r="M60" s="98"/>
      <c r="N60" s="62"/>
      <c r="O60" s="383"/>
      <c r="P60" s="384"/>
      <c r="Q60" s="385"/>
      <c r="R60" s="57"/>
      <c r="S60" s="96"/>
      <c r="T60" s="18"/>
      <c r="U60" s="19" t="str">
        <f t="shared" si="0"/>
        <v/>
      </c>
      <c r="V60" s="29"/>
      <c r="W60" s="19"/>
      <c r="X60" s="20" t="str">
        <f t="shared" si="1"/>
        <v/>
      </c>
      <c r="Y60" s="20" t="str">
        <f t="shared" si="2"/>
        <v/>
      </c>
      <c r="Z60" s="20" t="str">
        <f t="shared" si="3"/>
        <v/>
      </c>
      <c r="AA60" s="20" t="str">
        <f t="shared" si="4"/>
        <v/>
      </c>
      <c r="AB60" s="20" t="str">
        <f t="shared" si="5"/>
        <v/>
      </c>
      <c r="AC60" s="20" t="str">
        <f t="shared" si="6"/>
        <v/>
      </c>
      <c r="AD60" s="23" t="str">
        <f t="shared" si="7"/>
        <v/>
      </c>
      <c r="AE60" s="25" t="str">
        <f t="shared" si="11"/>
        <v/>
      </c>
      <c r="AF60" s="33" t="str">
        <f t="shared" si="12"/>
        <v/>
      </c>
      <c r="AG60" s="31" t="str">
        <f t="shared" si="13"/>
        <v/>
      </c>
      <c r="AH60" s="28" t="str">
        <f t="shared" si="8"/>
        <v/>
      </c>
      <c r="AI60" s="28" t="str">
        <f t="shared" si="9"/>
        <v/>
      </c>
      <c r="AJ60" s="33" t="str">
        <f t="shared" si="10"/>
        <v/>
      </c>
    </row>
    <row r="61" spans="1:36" ht="33.75" customHeight="1" x14ac:dyDescent="0.15">
      <c r="A61" s="21">
        <v>25</v>
      </c>
      <c r="B61" s="54"/>
      <c r="C61" s="53"/>
      <c r="D61" s="101"/>
      <c r="E61" s="102"/>
      <c r="F61" s="5"/>
      <c r="G61" s="80"/>
      <c r="H61" s="100"/>
      <c r="I61" s="71"/>
      <c r="J61" s="97"/>
      <c r="K61" s="77"/>
      <c r="L61" s="123"/>
      <c r="M61" s="98"/>
      <c r="N61" s="62"/>
      <c r="O61" s="383"/>
      <c r="P61" s="384"/>
      <c r="Q61" s="385"/>
      <c r="R61" s="57"/>
      <c r="S61" s="96"/>
      <c r="T61" s="18"/>
      <c r="U61" s="19" t="str">
        <f t="shared" si="0"/>
        <v/>
      </c>
      <c r="V61" s="29"/>
      <c r="W61" s="19"/>
      <c r="X61" s="20" t="str">
        <f t="shared" si="1"/>
        <v/>
      </c>
      <c r="Y61" s="20" t="str">
        <f t="shared" si="2"/>
        <v/>
      </c>
      <c r="Z61" s="20" t="str">
        <f t="shared" si="3"/>
        <v/>
      </c>
      <c r="AA61" s="20" t="str">
        <f t="shared" si="4"/>
        <v/>
      </c>
      <c r="AB61" s="20" t="str">
        <f t="shared" si="5"/>
        <v/>
      </c>
      <c r="AC61" s="20" t="str">
        <f t="shared" si="6"/>
        <v/>
      </c>
      <c r="AD61" s="23" t="str">
        <f t="shared" si="7"/>
        <v/>
      </c>
      <c r="AE61" s="25" t="str">
        <f t="shared" si="11"/>
        <v/>
      </c>
      <c r="AF61" s="33" t="str">
        <f t="shared" si="12"/>
        <v/>
      </c>
      <c r="AG61" s="31" t="str">
        <f t="shared" si="13"/>
        <v/>
      </c>
      <c r="AH61" s="28" t="str">
        <f t="shared" si="8"/>
        <v/>
      </c>
      <c r="AI61" s="28" t="str">
        <f t="shared" si="9"/>
        <v/>
      </c>
      <c r="AJ61" s="33" t="str">
        <f t="shared" si="10"/>
        <v/>
      </c>
    </row>
    <row r="62" spans="1:36" ht="33.75" customHeight="1" x14ac:dyDescent="0.15">
      <c r="A62" s="21">
        <v>26</v>
      </c>
      <c r="B62" s="54"/>
      <c r="C62" s="53"/>
      <c r="D62" s="101"/>
      <c r="E62" s="102"/>
      <c r="F62" s="5"/>
      <c r="G62" s="80"/>
      <c r="H62" s="100"/>
      <c r="I62" s="71"/>
      <c r="J62" s="97"/>
      <c r="K62" s="77"/>
      <c r="L62" s="123"/>
      <c r="M62" s="98"/>
      <c r="N62" s="62"/>
      <c r="O62" s="383"/>
      <c r="P62" s="384"/>
      <c r="Q62" s="385"/>
      <c r="R62" s="57"/>
      <c r="S62" s="96"/>
      <c r="T62" s="18"/>
      <c r="U62" s="19" t="str">
        <f t="shared" si="0"/>
        <v/>
      </c>
      <c r="V62" s="29"/>
      <c r="W62" s="19"/>
      <c r="X62" s="20" t="str">
        <f t="shared" si="1"/>
        <v/>
      </c>
      <c r="Y62" s="20" t="str">
        <f t="shared" si="2"/>
        <v/>
      </c>
      <c r="Z62" s="20" t="str">
        <f t="shared" si="3"/>
        <v/>
      </c>
      <c r="AA62" s="20" t="str">
        <f t="shared" si="4"/>
        <v/>
      </c>
      <c r="AB62" s="20" t="str">
        <f t="shared" si="5"/>
        <v/>
      </c>
      <c r="AC62" s="20" t="str">
        <f t="shared" si="6"/>
        <v/>
      </c>
      <c r="AD62" s="23" t="str">
        <f t="shared" si="7"/>
        <v/>
      </c>
      <c r="AE62" s="25" t="str">
        <f t="shared" si="11"/>
        <v/>
      </c>
      <c r="AF62" s="33" t="str">
        <f t="shared" si="12"/>
        <v/>
      </c>
      <c r="AG62" s="31" t="str">
        <f t="shared" si="13"/>
        <v/>
      </c>
      <c r="AH62" s="28" t="str">
        <f t="shared" si="8"/>
        <v/>
      </c>
      <c r="AI62" s="28" t="str">
        <f t="shared" si="9"/>
        <v/>
      </c>
      <c r="AJ62" s="33" t="str">
        <f t="shared" si="10"/>
        <v/>
      </c>
    </row>
    <row r="63" spans="1:36" ht="33.75" customHeight="1" x14ac:dyDescent="0.15">
      <c r="A63" s="21">
        <v>27</v>
      </c>
      <c r="B63" s="54"/>
      <c r="C63" s="53"/>
      <c r="D63" s="101"/>
      <c r="E63" s="102"/>
      <c r="F63" s="5"/>
      <c r="G63" s="80"/>
      <c r="H63" s="100"/>
      <c r="I63" s="71"/>
      <c r="J63" s="97"/>
      <c r="K63" s="77"/>
      <c r="L63" s="123"/>
      <c r="M63" s="98"/>
      <c r="N63" s="62"/>
      <c r="O63" s="383"/>
      <c r="P63" s="384"/>
      <c r="Q63" s="385"/>
      <c r="R63" s="57"/>
      <c r="S63" s="96"/>
      <c r="T63" s="18"/>
      <c r="U63" s="19" t="str">
        <f t="shared" si="0"/>
        <v/>
      </c>
      <c r="V63" s="29"/>
      <c r="W63" s="19"/>
      <c r="X63" s="20" t="str">
        <f t="shared" si="1"/>
        <v/>
      </c>
      <c r="Y63" s="20" t="str">
        <f t="shared" si="2"/>
        <v/>
      </c>
      <c r="Z63" s="20" t="str">
        <f t="shared" si="3"/>
        <v/>
      </c>
      <c r="AA63" s="20" t="str">
        <f t="shared" si="4"/>
        <v/>
      </c>
      <c r="AB63" s="20" t="str">
        <f t="shared" si="5"/>
        <v/>
      </c>
      <c r="AC63" s="20" t="str">
        <f t="shared" si="6"/>
        <v/>
      </c>
      <c r="AD63" s="23" t="str">
        <f t="shared" si="7"/>
        <v/>
      </c>
      <c r="AE63" s="25" t="str">
        <f t="shared" si="11"/>
        <v/>
      </c>
      <c r="AF63" s="33" t="str">
        <f t="shared" si="12"/>
        <v/>
      </c>
      <c r="AG63" s="31" t="str">
        <f t="shared" si="13"/>
        <v/>
      </c>
      <c r="AH63" s="28" t="str">
        <f t="shared" si="8"/>
        <v/>
      </c>
      <c r="AI63" s="28" t="str">
        <f t="shared" si="9"/>
        <v/>
      </c>
      <c r="AJ63" s="33" t="str">
        <f t="shared" si="10"/>
        <v/>
      </c>
    </row>
    <row r="64" spans="1:36" ht="33.75" customHeight="1" x14ac:dyDescent="0.15">
      <c r="A64" s="21">
        <v>28</v>
      </c>
      <c r="B64" s="54"/>
      <c r="C64" s="53"/>
      <c r="D64" s="101"/>
      <c r="E64" s="102"/>
      <c r="F64" s="5"/>
      <c r="G64" s="80"/>
      <c r="H64" s="100"/>
      <c r="I64" s="71"/>
      <c r="J64" s="97"/>
      <c r="K64" s="77"/>
      <c r="L64" s="123"/>
      <c r="M64" s="98"/>
      <c r="N64" s="62"/>
      <c r="O64" s="383"/>
      <c r="P64" s="384"/>
      <c r="Q64" s="385"/>
      <c r="R64" s="57"/>
      <c r="S64" s="96"/>
      <c r="T64" s="18"/>
      <c r="U64" s="19" t="str">
        <f t="shared" si="0"/>
        <v/>
      </c>
      <c r="V64" s="29"/>
      <c r="W64" s="19"/>
      <c r="X64" s="20" t="str">
        <f t="shared" si="1"/>
        <v/>
      </c>
      <c r="Y64" s="20" t="str">
        <f t="shared" si="2"/>
        <v/>
      </c>
      <c r="Z64" s="20" t="str">
        <f t="shared" si="3"/>
        <v/>
      </c>
      <c r="AA64" s="20" t="str">
        <f t="shared" si="4"/>
        <v/>
      </c>
      <c r="AB64" s="20" t="str">
        <f t="shared" si="5"/>
        <v/>
      </c>
      <c r="AC64" s="20" t="str">
        <f t="shared" si="6"/>
        <v/>
      </c>
      <c r="AD64" s="23" t="str">
        <f t="shared" si="7"/>
        <v/>
      </c>
      <c r="AE64" s="25" t="str">
        <f t="shared" si="11"/>
        <v/>
      </c>
      <c r="AF64" s="33" t="str">
        <f t="shared" si="12"/>
        <v/>
      </c>
      <c r="AG64" s="31" t="str">
        <f t="shared" si="13"/>
        <v/>
      </c>
      <c r="AH64" s="28" t="str">
        <f t="shared" si="8"/>
        <v/>
      </c>
      <c r="AI64" s="28" t="str">
        <f t="shared" si="9"/>
        <v/>
      </c>
      <c r="AJ64" s="33" t="str">
        <f t="shared" si="10"/>
        <v/>
      </c>
    </row>
    <row r="65" spans="1:36" ht="33.75" customHeight="1" x14ac:dyDescent="0.15">
      <c r="A65" s="21">
        <v>29</v>
      </c>
      <c r="B65" s="54"/>
      <c r="C65" s="53"/>
      <c r="D65" s="101"/>
      <c r="E65" s="102"/>
      <c r="F65" s="5"/>
      <c r="G65" s="80"/>
      <c r="H65" s="100"/>
      <c r="I65" s="71"/>
      <c r="J65" s="97"/>
      <c r="K65" s="77"/>
      <c r="L65" s="123"/>
      <c r="M65" s="98"/>
      <c r="N65" s="62"/>
      <c r="O65" s="383"/>
      <c r="P65" s="384"/>
      <c r="Q65" s="385"/>
      <c r="R65" s="57"/>
      <c r="S65" s="96"/>
      <c r="T65" s="18"/>
      <c r="U65" s="19" t="str">
        <f t="shared" si="0"/>
        <v/>
      </c>
      <c r="V65" s="29"/>
      <c r="W65" s="19"/>
      <c r="X65" s="20" t="str">
        <f t="shared" si="1"/>
        <v/>
      </c>
      <c r="Y65" s="20" t="str">
        <f t="shared" si="2"/>
        <v/>
      </c>
      <c r="Z65" s="20" t="str">
        <f t="shared" si="3"/>
        <v/>
      </c>
      <c r="AA65" s="20" t="str">
        <f t="shared" si="4"/>
        <v/>
      </c>
      <c r="AB65" s="20" t="str">
        <f t="shared" si="5"/>
        <v/>
      </c>
      <c r="AC65" s="20" t="str">
        <f t="shared" si="6"/>
        <v/>
      </c>
      <c r="AD65" s="23" t="str">
        <f t="shared" si="7"/>
        <v/>
      </c>
      <c r="AE65" s="25" t="str">
        <f t="shared" si="11"/>
        <v/>
      </c>
      <c r="AF65" s="33" t="str">
        <f t="shared" si="12"/>
        <v/>
      </c>
      <c r="AG65" s="31" t="str">
        <f t="shared" si="13"/>
        <v/>
      </c>
      <c r="AH65" s="28" t="str">
        <f t="shared" si="8"/>
        <v/>
      </c>
      <c r="AI65" s="28" t="str">
        <f t="shared" si="9"/>
        <v/>
      </c>
      <c r="AJ65" s="33" t="str">
        <f t="shared" si="10"/>
        <v/>
      </c>
    </row>
    <row r="66" spans="1:36" ht="33.75" customHeight="1" x14ac:dyDescent="0.15">
      <c r="A66" s="21">
        <v>30</v>
      </c>
      <c r="B66" s="54"/>
      <c r="C66" s="53"/>
      <c r="D66" s="101"/>
      <c r="E66" s="102"/>
      <c r="F66" s="5"/>
      <c r="G66" s="80"/>
      <c r="H66" s="100"/>
      <c r="I66" s="71"/>
      <c r="J66" s="97"/>
      <c r="K66" s="77"/>
      <c r="L66" s="123"/>
      <c r="M66" s="98"/>
      <c r="N66" s="62"/>
      <c r="O66" s="383"/>
      <c r="P66" s="384"/>
      <c r="Q66" s="385"/>
      <c r="R66" s="57"/>
      <c r="S66" s="96"/>
      <c r="T66" s="18"/>
      <c r="U66" s="19" t="str">
        <f t="shared" si="0"/>
        <v/>
      </c>
      <c r="V66" s="29"/>
      <c r="W66" s="19"/>
      <c r="X66" s="20" t="str">
        <f t="shared" si="1"/>
        <v/>
      </c>
      <c r="Y66" s="20" t="str">
        <f t="shared" si="2"/>
        <v/>
      </c>
      <c r="Z66" s="20" t="str">
        <f t="shared" si="3"/>
        <v/>
      </c>
      <c r="AA66" s="20" t="str">
        <f t="shared" si="4"/>
        <v/>
      </c>
      <c r="AB66" s="20" t="str">
        <f t="shared" si="5"/>
        <v/>
      </c>
      <c r="AC66" s="20" t="str">
        <f t="shared" si="6"/>
        <v/>
      </c>
      <c r="AD66" s="23" t="str">
        <f t="shared" si="7"/>
        <v/>
      </c>
      <c r="AE66" s="25" t="str">
        <f t="shared" si="11"/>
        <v/>
      </c>
      <c r="AF66" s="33" t="str">
        <f t="shared" si="12"/>
        <v/>
      </c>
      <c r="AG66" s="31" t="str">
        <f t="shared" si="13"/>
        <v/>
      </c>
      <c r="AH66" s="28" t="str">
        <f t="shared" si="8"/>
        <v/>
      </c>
      <c r="AI66" s="28" t="str">
        <f t="shared" si="9"/>
        <v/>
      </c>
      <c r="AJ66" s="33" t="str">
        <f t="shared" si="10"/>
        <v/>
      </c>
    </row>
    <row r="67" spans="1:36" ht="33.75" customHeight="1" x14ac:dyDescent="0.15">
      <c r="A67" s="21">
        <v>31</v>
      </c>
      <c r="B67" s="54"/>
      <c r="C67" s="53"/>
      <c r="D67" s="101"/>
      <c r="E67" s="102"/>
      <c r="F67" s="5"/>
      <c r="G67" s="80"/>
      <c r="H67" s="100"/>
      <c r="I67" s="71"/>
      <c r="J67" s="97"/>
      <c r="K67" s="77"/>
      <c r="L67" s="123"/>
      <c r="M67" s="98"/>
      <c r="N67" s="62"/>
      <c r="O67" s="383"/>
      <c r="P67" s="384"/>
      <c r="Q67" s="385"/>
      <c r="R67" s="57"/>
      <c r="S67" s="96"/>
      <c r="T67" s="18"/>
      <c r="U67" s="19" t="str">
        <f t="shared" si="0"/>
        <v/>
      </c>
      <c r="V67" s="29"/>
      <c r="W67" s="19"/>
      <c r="X67" s="20" t="str">
        <f t="shared" si="1"/>
        <v/>
      </c>
      <c r="Y67" s="20" t="str">
        <f t="shared" si="2"/>
        <v/>
      </c>
      <c r="Z67" s="20" t="str">
        <f t="shared" si="3"/>
        <v/>
      </c>
      <c r="AA67" s="20" t="str">
        <f t="shared" si="4"/>
        <v/>
      </c>
      <c r="AB67" s="20" t="str">
        <f t="shared" si="5"/>
        <v/>
      </c>
      <c r="AC67" s="20" t="str">
        <f t="shared" si="6"/>
        <v/>
      </c>
      <c r="AD67" s="23" t="str">
        <f t="shared" si="7"/>
        <v/>
      </c>
      <c r="AE67" s="25" t="str">
        <f t="shared" si="11"/>
        <v/>
      </c>
      <c r="AF67" s="33" t="str">
        <f t="shared" si="12"/>
        <v/>
      </c>
      <c r="AG67" s="31" t="str">
        <f t="shared" si="13"/>
        <v/>
      </c>
      <c r="AH67" s="28" t="str">
        <f t="shared" si="8"/>
        <v/>
      </c>
      <c r="AI67" s="28" t="str">
        <f t="shared" si="9"/>
        <v/>
      </c>
      <c r="AJ67" s="33" t="str">
        <f t="shared" si="10"/>
        <v/>
      </c>
    </row>
    <row r="68" spans="1:36" ht="33.75" customHeight="1" x14ac:dyDescent="0.15">
      <c r="A68" s="21">
        <v>32</v>
      </c>
      <c r="B68" s="54"/>
      <c r="C68" s="53"/>
      <c r="D68" s="101"/>
      <c r="E68" s="102"/>
      <c r="F68" s="5"/>
      <c r="G68" s="80"/>
      <c r="H68" s="100"/>
      <c r="I68" s="71"/>
      <c r="J68" s="97"/>
      <c r="K68" s="77"/>
      <c r="L68" s="123"/>
      <c r="M68" s="98"/>
      <c r="N68" s="62"/>
      <c r="O68" s="383"/>
      <c r="P68" s="384"/>
      <c r="Q68" s="385"/>
      <c r="R68" s="57"/>
      <c r="S68" s="96"/>
      <c r="T68" s="18"/>
      <c r="U68" s="19" t="str">
        <f t="shared" si="0"/>
        <v/>
      </c>
      <c r="V68" s="29"/>
      <c r="W68" s="19"/>
      <c r="X68" s="20" t="str">
        <f t="shared" si="1"/>
        <v/>
      </c>
      <c r="Y68" s="20" t="str">
        <f t="shared" si="2"/>
        <v/>
      </c>
      <c r="Z68" s="20" t="str">
        <f t="shared" si="3"/>
        <v/>
      </c>
      <c r="AA68" s="20" t="str">
        <f t="shared" si="4"/>
        <v/>
      </c>
      <c r="AB68" s="20" t="str">
        <f t="shared" si="5"/>
        <v/>
      </c>
      <c r="AC68" s="20" t="str">
        <f t="shared" si="6"/>
        <v/>
      </c>
      <c r="AD68" s="23" t="str">
        <f t="shared" si="7"/>
        <v/>
      </c>
      <c r="AE68" s="25" t="str">
        <f t="shared" si="11"/>
        <v/>
      </c>
      <c r="AF68" s="33" t="str">
        <f t="shared" si="12"/>
        <v/>
      </c>
      <c r="AG68" s="31" t="str">
        <f t="shared" si="13"/>
        <v/>
      </c>
      <c r="AH68" s="28" t="str">
        <f t="shared" si="8"/>
        <v/>
      </c>
      <c r="AI68" s="28" t="str">
        <f t="shared" si="9"/>
        <v/>
      </c>
      <c r="AJ68" s="33" t="str">
        <f t="shared" si="10"/>
        <v/>
      </c>
    </row>
    <row r="69" spans="1:36" ht="33.75" customHeight="1" x14ac:dyDescent="0.15">
      <c r="A69" s="21">
        <v>33</v>
      </c>
      <c r="B69" s="54"/>
      <c r="C69" s="53"/>
      <c r="D69" s="101"/>
      <c r="E69" s="102"/>
      <c r="F69" s="5"/>
      <c r="G69" s="80"/>
      <c r="H69" s="100"/>
      <c r="I69" s="71"/>
      <c r="J69" s="97"/>
      <c r="K69" s="77"/>
      <c r="L69" s="123"/>
      <c r="M69" s="98"/>
      <c r="N69" s="62"/>
      <c r="O69" s="383"/>
      <c r="P69" s="384"/>
      <c r="Q69" s="385"/>
      <c r="R69" s="57"/>
      <c r="S69" s="96"/>
      <c r="T69" s="18"/>
      <c r="U69" s="19" t="str">
        <f t="shared" si="0"/>
        <v/>
      </c>
      <c r="V69" s="29"/>
      <c r="W69" s="19"/>
      <c r="X69" s="20" t="str">
        <f t="shared" si="1"/>
        <v/>
      </c>
      <c r="Y69" s="20" t="str">
        <f t="shared" si="2"/>
        <v/>
      </c>
      <c r="Z69" s="20" t="str">
        <f t="shared" si="3"/>
        <v/>
      </c>
      <c r="AA69" s="20" t="str">
        <f t="shared" si="4"/>
        <v/>
      </c>
      <c r="AB69" s="20" t="str">
        <f t="shared" si="5"/>
        <v/>
      </c>
      <c r="AC69" s="20" t="str">
        <f t="shared" si="6"/>
        <v/>
      </c>
      <c r="AD69" s="23" t="str">
        <f t="shared" si="7"/>
        <v/>
      </c>
      <c r="AE69" s="25" t="str">
        <f t="shared" si="11"/>
        <v/>
      </c>
      <c r="AF69" s="33" t="str">
        <f t="shared" si="12"/>
        <v/>
      </c>
      <c r="AG69" s="31" t="str">
        <f t="shared" si="13"/>
        <v/>
      </c>
      <c r="AH69" s="28" t="str">
        <f t="shared" si="8"/>
        <v/>
      </c>
      <c r="AI69" s="28" t="str">
        <f t="shared" si="9"/>
        <v/>
      </c>
      <c r="AJ69" s="33" t="str">
        <f t="shared" si="10"/>
        <v/>
      </c>
    </row>
    <row r="70" spans="1:36" ht="33.75" customHeight="1" x14ac:dyDescent="0.15">
      <c r="A70" s="21">
        <v>34</v>
      </c>
      <c r="B70" s="54"/>
      <c r="C70" s="53"/>
      <c r="D70" s="101"/>
      <c r="E70" s="102"/>
      <c r="F70" s="5"/>
      <c r="G70" s="80"/>
      <c r="H70" s="100"/>
      <c r="I70" s="71"/>
      <c r="J70" s="97"/>
      <c r="K70" s="77"/>
      <c r="L70" s="123"/>
      <c r="M70" s="98"/>
      <c r="N70" s="62"/>
      <c r="O70" s="383"/>
      <c r="P70" s="384"/>
      <c r="Q70" s="385"/>
      <c r="R70" s="57"/>
      <c r="S70" s="96"/>
      <c r="T70" s="18"/>
      <c r="U70" s="19" t="str">
        <f t="shared" si="0"/>
        <v/>
      </c>
      <c r="V70" s="29"/>
      <c r="W70" s="19"/>
      <c r="X70" s="20" t="str">
        <f t="shared" si="1"/>
        <v/>
      </c>
      <c r="Y70" s="20" t="str">
        <f t="shared" si="2"/>
        <v/>
      </c>
      <c r="Z70" s="20" t="str">
        <f t="shared" si="3"/>
        <v/>
      </c>
      <c r="AA70" s="20" t="str">
        <f t="shared" si="4"/>
        <v/>
      </c>
      <c r="AB70" s="20" t="str">
        <f t="shared" si="5"/>
        <v/>
      </c>
      <c r="AC70" s="20" t="str">
        <f t="shared" si="6"/>
        <v/>
      </c>
      <c r="AD70" s="23" t="str">
        <f t="shared" si="7"/>
        <v/>
      </c>
      <c r="AE70" s="25" t="str">
        <f t="shared" si="11"/>
        <v/>
      </c>
      <c r="AF70" s="33" t="str">
        <f t="shared" si="12"/>
        <v/>
      </c>
      <c r="AG70" s="31" t="str">
        <f t="shared" si="13"/>
        <v/>
      </c>
      <c r="AH70" s="28" t="str">
        <f t="shared" si="8"/>
        <v/>
      </c>
      <c r="AI70" s="28" t="str">
        <f t="shared" si="9"/>
        <v/>
      </c>
      <c r="AJ70" s="33" t="str">
        <f t="shared" si="10"/>
        <v/>
      </c>
    </row>
    <row r="71" spans="1:36" ht="33.75" customHeight="1" x14ac:dyDescent="0.15">
      <c r="A71" s="21">
        <v>35</v>
      </c>
      <c r="B71" s="54"/>
      <c r="C71" s="53"/>
      <c r="D71" s="101"/>
      <c r="E71" s="102"/>
      <c r="F71" s="5"/>
      <c r="G71" s="80"/>
      <c r="H71" s="100"/>
      <c r="I71" s="71"/>
      <c r="J71" s="97"/>
      <c r="K71" s="77"/>
      <c r="L71" s="123"/>
      <c r="M71" s="98"/>
      <c r="N71" s="62"/>
      <c r="O71" s="383"/>
      <c r="P71" s="384"/>
      <c r="Q71" s="385"/>
      <c r="R71" s="57"/>
      <c r="S71" s="96"/>
      <c r="T71" s="18"/>
      <c r="U71" s="19" t="str">
        <f t="shared" si="0"/>
        <v/>
      </c>
      <c r="V71" s="29"/>
      <c r="W71" s="19"/>
      <c r="X71" s="20" t="str">
        <f t="shared" si="1"/>
        <v/>
      </c>
      <c r="Y71" s="20" t="str">
        <f t="shared" si="2"/>
        <v/>
      </c>
      <c r="Z71" s="20" t="str">
        <f t="shared" si="3"/>
        <v/>
      </c>
      <c r="AA71" s="20" t="str">
        <f t="shared" si="4"/>
        <v/>
      </c>
      <c r="AB71" s="20" t="str">
        <f t="shared" si="5"/>
        <v/>
      </c>
      <c r="AC71" s="20" t="str">
        <f t="shared" si="6"/>
        <v/>
      </c>
      <c r="AD71" s="23" t="str">
        <f t="shared" si="7"/>
        <v/>
      </c>
      <c r="AE71" s="25" t="str">
        <f t="shared" si="11"/>
        <v/>
      </c>
      <c r="AF71" s="33" t="str">
        <f t="shared" si="12"/>
        <v/>
      </c>
      <c r="AG71" s="31" t="str">
        <f t="shared" si="13"/>
        <v/>
      </c>
      <c r="AH71" s="28" t="str">
        <f t="shared" si="8"/>
        <v/>
      </c>
      <c r="AI71" s="28" t="str">
        <f t="shared" si="9"/>
        <v/>
      </c>
      <c r="AJ71" s="33" t="str">
        <f t="shared" si="10"/>
        <v/>
      </c>
    </row>
    <row r="72" spans="1:36" ht="33.75" customHeight="1" x14ac:dyDescent="0.15">
      <c r="A72" s="21">
        <v>36</v>
      </c>
      <c r="B72" s="54"/>
      <c r="C72" s="53"/>
      <c r="D72" s="101"/>
      <c r="E72" s="102"/>
      <c r="F72" s="5"/>
      <c r="G72" s="80"/>
      <c r="H72" s="100"/>
      <c r="I72" s="71"/>
      <c r="J72" s="97"/>
      <c r="K72" s="77"/>
      <c r="L72" s="123"/>
      <c r="M72" s="98"/>
      <c r="N72" s="62"/>
      <c r="O72" s="383"/>
      <c r="P72" s="384"/>
      <c r="Q72" s="385"/>
      <c r="R72" s="57"/>
      <c r="S72" s="96"/>
      <c r="T72" s="18"/>
      <c r="U72" s="19" t="str">
        <f t="shared" si="0"/>
        <v/>
      </c>
      <c r="V72" s="29"/>
      <c r="W72" s="19"/>
      <c r="X72" s="20" t="str">
        <f t="shared" si="1"/>
        <v/>
      </c>
      <c r="Y72" s="20" t="str">
        <f t="shared" si="2"/>
        <v/>
      </c>
      <c r="Z72" s="20" t="str">
        <f t="shared" si="3"/>
        <v/>
      </c>
      <c r="AA72" s="20" t="str">
        <f t="shared" si="4"/>
        <v/>
      </c>
      <c r="AB72" s="20" t="str">
        <f t="shared" si="5"/>
        <v/>
      </c>
      <c r="AC72" s="20" t="str">
        <f t="shared" si="6"/>
        <v/>
      </c>
      <c r="AD72" s="23" t="str">
        <f t="shared" si="7"/>
        <v/>
      </c>
      <c r="AE72" s="25" t="str">
        <f t="shared" si="11"/>
        <v/>
      </c>
      <c r="AF72" s="33" t="str">
        <f t="shared" si="12"/>
        <v/>
      </c>
      <c r="AG72" s="31" t="str">
        <f t="shared" si="13"/>
        <v/>
      </c>
      <c r="AH72" s="28" t="str">
        <f t="shared" si="8"/>
        <v/>
      </c>
      <c r="AI72" s="28" t="str">
        <f t="shared" si="9"/>
        <v/>
      </c>
      <c r="AJ72" s="33" t="str">
        <f t="shared" si="10"/>
        <v/>
      </c>
    </row>
    <row r="73" spans="1:36" ht="33.75" customHeight="1" x14ac:dyDescent="0.15">
      <c r="A73" s="21">
        <v>37</v>
      </c>
      <c r="B73" s="54"/>
      <c r="C73" s="53"/>
      <c r="D73" s="101"/>
      <c r="E73" s="102"/>
      <c r="F73" s="5"/>
      <c r="G73" s="80"/>
      <c r="H73" s="100"/>
      <c r="I73" s="71"/>
      <c r="J73" s="97"/>
      <c r="K73" s="77"/>
      <c r="L73" s="123"/>
      <c r="M73" s="98"/>
      <c r="N73" s="62"/>
      <c r="O73" s="383"/>
      <c r="P73" s="384"/>
      <c r="Q73" s="385"/>
      <c r="R73" s="57"/>
      <c r="S73" s="96"/>
      <c r="T73" s="18"/>
      <c r="U73" s="19" t="str">
        <f t="shared" si="0"/>
        <v/>
      </c>
      <c r="V73" s="29"/>
      <c r="W73" s="19"/>
      <c r="X73" s="20" t="str">
        <f t="shared" si="1"/>
        <v/>
      </c>
      <c r="Y73" s="20" t="str">
        <f t="shared" si="2"/>
        <v/>
      </c>
      <c r="Z73" s="20" t="str">
        <f t="shared" si="3"/>
        <v/>
      </c>
      <c r="AA73" s="20" t="str">
        <f t="shared" si="4"/>
        <v/>
      </c>
      <c r="AB73" s="20" t="str">
        <f t="shared" si="5"/>
        <v/>
      </c>
      <c r="AC73" s="20" t="str">
        <f t="shared" si="6"/>
        <v/>
      </c>
      <c r="AD73" s="23" t="str">
        <f t="shared" si="7"/>
        <v/>
      </c>
      <c r="AE73" s="25" t="str">
        <f t="shared" si="11"/>
        <v/>
      </c>
      <c r="AF73" s="33" t="str">
        <f t="shared" si="12"/>
        <v/>
      </c>
      <c r="AG73" s="31" t="str">
        <f t="shared" si="13"/>
        <v/>
      </c>
      <c r="AH73" s="28" t="str">
        <f t="shared" si="8"/>
        <v/>
      </c>
      <c r="AI73" s="28" t="str">
        <f t="shared" si="9"/>
        <v/>
      </c>
      <c r="AJ73" s="33" t="str">
        <f t="shared" si="10"/>
        <v/>
      </c>
    </row>
    <row r="74" spans="1:36" ht="33.75" customHeight="1" x14ac:dyDescent="0.15">
      <c r="A74" s="21">
        <v>38</v>
      </c>
      <c r="B74" s="54"/>
      <c r="C74" s="53"/>
      <c r="D74" s="101"/>
      <c r="E74" s="102"/>
      <c r="F74" s="5"/>
      <c r="G74" s="80"/>
      <c r="H74" s="100"/>
      <c r="I74" s="71"/>
      <c r="J74" s="97"/>
      <c r="K74" s="77"/>
      <c r="L74" s="123"/>
      <c r="M74" s="98"/>
      <c r="N74" s="62"/>
      <c r="O74" s="383"/>
      <c r="P74" s="384"/>
      <c r="Q74" s="385"/>
      <c r="R74" s="57"/>
      <c r="S74" s="96"/>
      <c r="T74" s="18"/>
      <c r="U74" s="19" t="str">
        <f t="shared" si="0"/>
        <v/>
      </c>
      <c r="V74" s="29"/>
      <c r="W74" s="19"/>
      <c r="X74" s="20" t="str">
        <f t="shared" si="1"/>
        <v/>
      </c>
      <c r="Y74" s="20" t="str">
        <f t="shared" si="2"/>
        <v/>
      </c>
      <c r="Z74" s="20" t="str">
        <f t="shared" si="3"/>
        <v/>
      </c>
      <c r="AA74" s="20" t="str">
        <f t="shared" si="4"/>
        <v/>
      </c>
      <c r="AB74" s="20" t="str">
        <f t="shared" si="5"/>
        <v/>
      </c>
      <c r="AC74" s="20" t="str">
        <f t="shared" si="6"/>
        <v/>
      </c>
      <c r="AD74" s="23" t="str">
        <f t="shared" si="7"/>
        <v/>
      </c>
      <c r="AE74" s="25" t="str">
        <f t="shared" si="11"/>
        <v/>
      </c>
      <c r="AF74" s="33" t="str">
        <f t="shared" si="12"/>
        <v/>
      </c>
      <c r="AG74" s="31" t="str">
        <f t="shared" si="13"/>
        <v/>
      </c>
      <c r="AH74" s="28" t="str">
        <f t="shared" si="8"/>
        <v/>
      </c>
      <c r="AI74" s="28" t="str">
        <f t="shared" si="9"/>
        <v/>
      </c>
      <c r="AJ74" s="33" t="str">
        <f t="shared" si="10"/>
        <v/>
      </c>
    </row>
    <row r="75" spans="1:36" ht="33.75" customHeight="1" x14ac:dyDescent="0.15">
      <c r="A75" s="21">
        <v>39</v>
      </c>
      <c r="B75" s="54"/>
      <c r="C75" s="53"/>
      <c r="D75" s="101"/>
      <c r="E75" s="102"/>
      <c r="F75" s="5"/>
      <c r="G75" s="80"/>
      <c r="H75" s="100"/>
      <c r="I75" s="71"/>
      <c r="J75" s="97"/>
      <c r="K75" s="77"/>
      <c r="L75" s="123"/>
      <c r="M75" s="98"/>
      <c r="N75" s="62"/>
      <c r="O75" s="383"/>
      <c r="P75" s="384"/>
      <c r="Q75" s="385"/>
      <c r="R75" s="57"/>
      <c r="S75" s="96"/>
      <c r="T75" s="18"/>
      <c r="U75" s="19" t="str">
        <f t="shared" si="0"/>
        <v/>
      </c>
      <c r="V75" s="29"/>
      <c r="W75" s="19"/>
      <c r="X75" s="20" t="str">
        <f t="shared" si="1"/>
        <v/>
      </c>
      <c r="Y75" s="20" t="str">
        <f t="shared" si="2"/>
        <v/>
      </c>
      <c r="Z75" s="20" t="str">
        <f t="shared" si="3"/>
        <v/>
      </c>
      <c r="AA75" s="20" t="str">
        <f t="shared" si="4"/>
        <v/>
      </c>
      <c r="AB75" s="20" t="str">
        <f t="shared" si="5"/>
        <v/>
      </c>
      <c r="AC75" s="20" t="str">
        <f t="shared" si="6"/>
        <v/>
      </c>
      <c r="AD75" s="23" t="str">
        <f t="shared" si="7"/>
        <v/>
      </c>
      <c r="AE75" s="25" t="str">
        <f t="shared" si="11"/>
        <v/>
      </c>
      <c r="AF75" s="33" t="str">
        <f t="shared" si="12"/>
        <v/>
      </c>
      <c r="AG75" s="31" t="str">
        <f t="shared" si="13"/>
        <v/>
      </c>
      <c r="AH75" s="28" t="str">
        <f t="shared" si="8"/>
        <v/>
      </c>
      <c r="AI75" s="28" t="str">
        <f t="shared" si="9"/>
        <v/>
      </c>
      <c r="AJ75" s="33" t="str">
        <f t="shared" si="10"/>
        <v/>
      </c>
    </row>
    <row r="76" spans="1:36" ht="33.75" customHeight="1" x14ac:dyDescent="0.15">
      <c r="A76" s="21">
        <v>40</v>
      </c>
      <c r="B76" s="54"/>
      <c r="C76" s="53"/>
      <c r="D76" s="101"/>
      <c r="E76" s="102"/>
      <c r="F76" s="5"/>
      <c r="G76" s="81"/>
      <c r="H76" s="100"/>
      <c r="I76" s="71"/>
      <c r="J76" s="97"/>
      <c r="K76" s="77"/>
      <c r="L76" s="123"/>
      <c r="M76" s="98"/>
      <c r="N76" s="62"/>
      <c r="O76" s="383"/>
      <c r="P76" s="384"/>
      <c r="Q76" s="385"/>
      <c r="R76" s="57"/>
      <c r="S76" s="96"/>
      <c r="T76" s="18"/>
      <c r="U76" s="19" t="str">
        <f t="shared" si="0"/>
        <v/>
      </c>
      <c r="V76" s="29"/>
      <c r="W76" s="19"/>
      <c r="X76" s="20" t="str">
        <f t="shared" si="1"/>
        <v/>
      </c>
      <c r="Y76" s="20" t="str">
        <f t="shared" si="2"/>
        <v/>
      </c>
      <c r="Z76" s="20" t="str">
        <f t="shared" si="3"/>
        <v/>
      </c>
      <c r="AA76" s="20" t="str">
        <f t="shared" si="4"/>
        <v/>
      </c>
      <c r="AB76" s="20" t="str">
        <f t="shared" si="5"/>
        <v/>
      </c>
      <c r="AC76" s="20" t="str">
        <f t="shared" si="6"/>
        <v/>
      </c>
      <c r="AD76" s="23" t="str">
        <f t="shared" si="7"/>
        <v/>
      </c>
      <c r="AE76" s="25" t="str">
        <f t="shared" si="11"/>
        <v/>
      </c>
      <c r="AF76" s="33" t="str">
        <f t="shared" si="12"/>
        <v/>
      </c>
      <c r="AG76" s="31" t="str">
        <f t="shared" si="13"/>
        <v/>
      </c>
      <c r="AH76" s="28" t="str">
        <f t="shared" si="8"/>
        <v/>
      </c>
      <c r="AI76" s="28" t="str">
        <f t="shared" si="9"/>
        <v/>
      </c>
      <c r="AJ76" s="33" t="str">
        <f t="shared" si="10"/>
        <v/>
      </c>
    </row>
    <row r="77" spans="1:36" ht="33.75" customHeight="1" x14ac:dyDescent="0.15">
      <c r="A77" s="21">
        <v>41</v>
      </c>
      <c r="B77" s="54"/>
      <c r="C77" s="53"/>
      <c r="D77" s="101"/>
      <c r="E77" s="102"/>
      <c r="F77" s="5"/>
      <c r="G77" s="81"/>
      <c r="H77" s="100"/>
      <c r="I77" s="71"/>
      <c r="J77" s="97"/>
      <c r="K77" s="77"/>
      <c r="L77" s="123"/>
      <c r="M77" s="98"/>
      <c r="N77" s="62"/>
      <c r="O77" s="383"/>
      <c r="P77" s="384"/>
      <c r="Q77" s="385"/>
      <c r="R77" s="57"/>
      <c r="S77" s="96"/>
      <c r="T77" s="18"/>
      <c r="U77" s="19" t="str">
        <f t="shared" si="0"/>
        <v/>
      </c>
      <c r="V77" s="29"/>
      <c r="W77" s="19"/>
      <c r="X77" s="20" t="str">
        <f t="shared" si="1"/>
        <v/>
      </c>
      <c r="Y77" s="20" t="str">
        <f t="shared" si="2"/>
        <v/>
      </c>
      <c r="Z77" s="20" t="str">
        <f t="shared" si="3"/>
        <v/>
      </c>
      <c r="AA77" s="20" t="str">
        <f t="shared" si="4"/>
        <v/>
      </c>
      <c r="AB77" s="20" t="str">
        <f t="shared" si="5"/>
        <v/>
      </c>
      <c r="AC77" s="20" t="str">
        <f t="shared" si="6"/>
        <v/>
      </c>
      <c r="AD77" s="23" t="str">
        <f t="shared" si="7"/>
        <v/>
      </c>
      <c r="AE77" s="25" t="str">
        <f t="shared" si="11"/>
        <v/>
      </c>
      <c r="AF77" s="33" t="str">
        <f t="shared" si="12"/>
        <v/>
      </c>
      <c r="AG77" s="31" t="str">
        <f t="shared" si="13"/>
        <v/>
      </c>
      <c r="AH77" s="28" t="str">
        <f t="shared" si="8"/>
        <v/>
      </c>
      <c r="AI77" s="28" t="str">
        <f t="shared" si="9"/>
        <v/>
      </c>
      <c r="AJ77" s="33" t="str">
        <f t="shared" si="10"/>
        <v/>
      </c>
    </row>
    <row r="78" spans="1:36" ht="33.75" customHeight="1" x14ac:dyDescent="0.15">
      <c r="A78" s="21">
        <v>42</v>
      </c>
      <c r="B78" s="54"/>
      <c r="C78" s="53"/>
      <c r="D78" s="101"/>
      <c r="E78" s="102"/>
      <c r="F78" s="5"/>
      <c r="G78" s="80"/>
      <c r="H78" s="100"/>
      <c r="I78" s="71"/>
      <c r="J78" s="97"/>
      <c r="K78" s="77"/>
      <c r="L78" s="123"/>
      <c r="M78" s="98"/>
      <c r="N78" s="62"/>
      <c r="O78" s="383"/>
      <c r="P78" s="384"/>
      <c r="Q78" s="385"/>
      <c r="R78" s="57"/>
      <c r="S78" s="96"/>
      <c r="T78" s="18"/>
      <c r="U78" s="19" t="str">
        <f t="shared" si="0"/>
        <v/>
      </c>
      <c r="V78" s="29"/>
      <c r="W78" s="19"/>
      <c r="X78" s="20" t="str">
        <f t="shared" si="1"/>
        <v/>
      </c>
      <c r="Y78" s="20" t="str">
        <f t="shared" si="2"/>
        <v/>
      </c>
      <c r="Z78" s="20" t="str">
        <f t="shared" si="3"/>
        <v/>
      </c>
      <c r="AA78" s="20" t="str">
        <f t="shared" si="4"/>
        <v/>
      </c>
      <c r="AB78" s="20" t="str">
        <f t="shared" si="5"/>
        <v/>
      </c>
      <c r="AC78" s="20" t="str">
        <f t="shared" si="6"/>
        <v/>
      </c>
      <c r="AD78" s="23" t="str">
        <f t="shared" si="7"/>
        <v/>
      </c>
      <c r="AE78" s="25" t="str">
        <f t="shared" si="11"/>
        <v/>
      </c>
      <c r="AF78" s="33" t="str">
        <f t="shared" si="12"/>
        <v/>
      </c>
      <c r="AG78" s="31" t="str">
        <f t="shared" si="13"/>
        <v/>
      </c>
      <c r="AH78" s="28" t="str">
        <f t="shared" si="8"/>
        <v/>
      </c>
      <c r="AI78" s="28" t="str">
        <f t="shared" si="9"/>
        <v/>
      </c>
      <c r="AJ78" s="33" t="str">
        <f t="shared" si="10"/>
        <v/>
      </c>
    </row>
    <row r="79" spans="1:36" ht="33.75" customHeight="1" x14ac:dyDescent="0.15">
      <c r="A79" s="21">
        <v>43</v>
      </c>
      <c r="B79" s="54"/>
      <c r="C79" s="53"/>
      <c r="D79" s="101"/>
      <c r="E79" s="102"/>
      <c r="F79" s="5"/>
      <c r="G79" s="80"/>
      <c r="H79" s="100"/>
      <c r="I79" s="71"/>
      <c r="J79" s="97"/>
      <c r="K79" s="77"/>
      <c r="L79" s="123"/>
      <c r="M79" s="98"/>
      <c r="N79" s="62"/>
      <c r="O79" s="383"/>
      <c r="P79" s="384"/>
      <c r="Q79" s="385"/>
      <c r="R79" s="57"/>
      <c r="S79" s="96"/>
      <c r="T79" s="18"/>
      <c r="U79" s="19" t="str">
        <f t="shared" si="0"/>
        <v/>
      </c>
      <c r="V79" s="29"/>
      <c r="W79" s="19"/>
      <c r="X79" s="20" t="str">
        <f t="shared" si="1"/>
        <v/>
      </c>
      <c r="Y79" s="20" t="str">
        <f t="shared" si="2"/>
        <v/>
      </c>
      <c r="Z79" s="20" t="str">
        <f t="shared" si="3"/>
        <v/>
      </c>
      <c r="AA79" s="20" t="str">
        <f t="shared" si="4"/>
        <v/>
      </c>
      <c r="AB79" s="20" t="str">
        <f t="shared" si="5"/>
        <v/>
      </c>
      <c r="AC79" s="20" t="str">
        <f t="shared" si="6"/>
        <v/>
      </c>
      <c r="AD79" s="23" t="str">
        <f t="shared" si="7"/>
        <v/>
      </c>
      <c r="AE79" s="25" t="str">
        <f t="shared" si="11"/>
        <v/>
      </c>
      <c r="AF79" s="33" t="str">
        <f t="shared" si="12"/>
        <v/>
      </c>
      <c r="AG79" s="31" t="str">
        <f t="shared" si="13"/>
        <v/>
      </c>
      <c r="AH79" s="28" t="str">
        <f t="shared" si="8"/>
        <v/>
      </c>
      <c r="AI79" s="28" t="str">
        <f t="shared" si="9"/>
        <v/>
      </c>
      <c r="AJ79" s="33" t="str">
        <f t="shared" si="10"/>
        <v/>
      </c>
    </row>
    <row r="80" spans="1:36" ht="33.75" customHeight="1" x14ac:dyDescent="0.15">
      <c r="A80" s="21">
        <v>44</v>
      </c>
      <c r="B80" s="54"/>
      <c r="C80" s="53"/>
      <c r="D80" s="71"/>
      <c r="E80" s="73"/>
      <c r="F80" s="5"/>
      <c r="G80" s="81"/>
      <c r="H80" s="74"/>
      <c r="I80" s="71"/>
      <c r="J80" s="72"/>
      <c r="K80" s="78"/>
      <c r="L80" s="123"/>
      <c r="M80" s="98"/>
      <c r="N80" s="63"/>
      <c r="O80" s="383"/>
      <c r="P80" s="384"/>
      <c r="Q80" s="385"/>
      <c r="R80" s="57"/>
      <c r="S80" s="96"/>
      <c r="T80" s="18"/>
      <c r="U80" s="19" t="str">
        <f t="shared" si="0"/>
        <v/>
      </c>
      <c r="V80" s="29"/>
      <c r="W80" s="19"/>
      <c r="X80" s="20" t="str">
        <f t="shared" si="1"/>
        <v/>
      </c>
      <c r="Y80" s="20" t="str">
        <f t="shared" si="2"/>
        <v/>
      </c>
      <c r="Z80" s="20" t="str">
        <f t="shared" si="3"/>
        <v/>
      </c>
      <c r="AA80" s="20" t="str">
        <f t="shared" si="4"/>
        <v/>
      </c>
      <c r="AB80" s="20" t="str">
        <f t="shared" si="5"/>
        <v/>
      </c>
      <c r="AC80" s="20" t="str">
        <f t="shared" si="6"/>
        <v/>
      </c>
      <c r="AD80" s="23" t="str">
        <f t="shared" si="7"/>
        <v/>
      </c>
      <c r="AE80" s="25" t="str">
        <f t="shared" si="11"/>
        <v/>
      </c>
      <c r="AF80" s="33" t="str">
        <f t="shared" si="12"/>
        <v/>
      </c>
      <c r="AG80" s="31" t="str">
        <f t="shared" si="13"/>
        <v/>
      </c>
      <c r="AH80" s="28" t="str">
        <f t="shared" si="8"/>
        <v/>
      </c>
      <c r="AI80" s="28" t="str">
        <f t="shared" si="9"/>
        <v/>
      </c>
      <c r="AJ80" s="33" t="str">
        <f t="shared" si="10"/>
        <v/>
      </c>
    </row>
    <row r="81" spans="1:36" ht="33.75" customHeight="1" x14ac:dyDescent="0.15">
      <c r="A81" s="21">
        <v>45</v>
      </c>
      <c r="B81" s="54"/>
      <c r="C81" s="53"/>
      <c r="D81" s="101"/>
      <c r="E81" s="102"/>
      <c r="F81" s="5"/>
      <c r="G81" s="80"/>
      <c r="H81" s="100"/>
      <c r="I81" s="71"/>
      <c r="J81" s="97"/>
      <c r="K81" s="77"/>
      <c r="L81" s="123"/>
      <c r="M81" s="98"/>
      <c r="N81" s="62"/>
      <c r="O81" s="383"/>
      <c r="P81" s="384"/>
      <c r="Q81" s="385"/>
      <c r="R81" s="57"/>
      <c r="S81" s="96"/>
      <c r="T81" s="18"/>
      <c r="U81" s="19" t="str">
        <f t="shared" si="0"/>
        <v/>
      </c>
      <c r="V81" s="29"/>
      <c r="W81" s="19"/>
      <c r="X81" s="20" t="str">
        <f t="shared" si="1"/>
        <v/>
      </c>
      <c r="Y81" s="20" t="str">
        <f t="shared" si="2"/>
        <v/>
      </c>
      <c r="Z81" s="20" t="str">
        <f t="shared" si="3"/>
        <v/>
      </c>
      <c r="AA81" s="20" t="str">
        <f t="shared" si="4"/>
        <v/>
      </c>
      <c r="AB81" s="20" t="str">
        <f t="shared" si="5"/>
        <v/>
      </c>
      <c r="AC81" s="20" t="str">
        <f t="shared" si="6"/>
        <v/>
      </c>
      <c r="AD81" s="23" t="str">
        <f t="shared" si="7"/>
        <v/>
      </c>
      <c r="AE81" s="25" t="str">
        <f t="shared" si="11"/>
        <v/>
      </c>
      <c r="AF81" s="33" t="str">
        <f t="shared" si="12"/>
        <v/>
      </c>
      <c r="AG81" s="31" t="str">
        <f t="shared" si="13"/>
        <v/>
      </c>
      <c r="AH81" s="28" t="str">
        <f t="shared" si="8"/>
        <v/>
      </c>
      <c r="AI81" s="28" t="str">
        <f t="shared" si="9"/>
        <v/>
      </c>
      <c r="AJ81" s="33" t="str">
        <f t="shared" si="10"/>
        <v/>
      </c>
    </row>
    <row r="82" spans="1:36" ht="33.75" customHeight="1" x14ac:dyDescent="0.15">
      <c r="A82" s="21">
        <v>46</v>
      </c>
      <c r="B82" s="54"/>
      <c r="C82" s="53"/>
      <c r="D82" s="101"/>
      <c r="E82" s="102"/>
      <c r="F82" s="5"/>
      <c r="G82" s="80"/>
      <c r="H82" s="100"/>
      <c r="I82" s="71"/>
      <c r="J82" s="97"/>
      <c r="K82" s="77"/>
      <c r="L82" s="123"/>
      <c r="M82" s="98"/>
      <c r="N82" s="62"/>
      <c r="O82" s="383"/>
      <c r="P82" s="384"/>
      <c r="Q82" s="385"/>
      <c r="R82" s="57"/>
      <c r="S82" s="96"/>
      <c r="T82" s="18"/>
      <c r="U82" s="19" t="str">
        <f t="shared" si="0"/>
        <v/>
      </c>
      <c r="V82" s="29"/>
      <c r="W82" s="19"/>
      <c r="X82" s="20" t="str">
        <f t="shared" si="1"/>
        <v/>
      </c>
      <c r="Y82" s="20" t="str">
        <f t="shared" si="2"/>
        <v/>
      </c>
      <c r="Z82" s="20" t="str">
        <f t="shared" si="3"/>
        <v/>
      </c>
      <c r="AA82" s="20" t="str">
        <f t="shared" si="4"/>
        <v/>
      </c>
      <c r="AB82" s="20" t="str">
        <f t="shared" si="5"/>
        <v/>
      </c>
      <c r="AC82" s="20" t="str">
        <f t="shared" si="6"/>
        <v/>
      </c>
      <c r="AD82" s="23" t="str">
        <f t="shared" si="7"/>
        <v/>
      </c>
      <c r="AE82" s="25" t="str">
        <f t="shared" si="11"/>
        <v/>
      </c>
      <c r="AF82" s="33" t="str">
        <f t="shared" si="12"/>
        <v/>
      </c>
      <c r="AG82" s="31" t="str">
        <f t="shared" si="13"/>
        <v/>
      </c>
      <c r="AH82" s="28" t="str">
        <f t="shared" si="8"/>
        <v/>
      </c>
      <c r="AI82" s="28" t="str">
        <f t="shared" si="9"/>
        <v/>
      </c>
      <c r="AJ82" s="33" t="str">
        <f t="shared" si="10"/>
        <v/>
      </c>
    </row>
    <row r="83" spans="1:36" ht="33.75" customHeight="1" x14ac:dyDescent="0.15">
      <c r="A83" s="21">
        <v>47</v>
      </c>
      <c r="B83" s="54"/>
      <c r="C83" s="53"/>
      <c r="D83" s="101"/>
      <c r="E83" s="102"/>
      <c r="F83" s="5"/>
      <c r="G83" s="80"/>
      <c r="H83" s="100"/>
      <c r="I83" s="71"/>
      <c r="J83" s="97"/>
      <c r="K83" s="77"/>
      <c r="L83" s="123"/>
      <c r="M83" s="98"/>
      <c r="N83" s="62"/>
      <c r="O83" s="383"/>
      <c r="P83" s="384"/>
      <c r="Q83" s="385"/>
      <c r="R83" s="57"/>
      <c r="S83" s="96"/>
      <c r="T83" s="18"/>
      <c r="U83" s="19" t="str">
        <f t="shared" si="0"/>
        <v/>
      </c>
      <c r="V83" s="29"/>
      <c r="W83" s="19"/>
      <c r="X83" s="20" t="str">
        <f t="shared" si="1"/>
        <v/>
      </c>
      <c r="Y83" s="20" t="str">
        <f t="shared" si="2"/>
        <v/>
      </c>
      <c r="Z83" s="20" t="str">
        <f t="shared" si="3"/>
        <v/>
      </c>
      <c r="AA83" s="20" t="str">
        <f t="shared" si="4"/>
        <v/>
      </c>
      <c r="AB83" s="20" t="str">
        <f t="shared" si="5"/>
        <v/>
      </c>
      <c r="AC83" s="20" t="str">
        <f t="shared" si="6"/>
        <v/>
      </c>
      <c r="AD83" s="23" t="str">
        <f t="shared" si="7"/>
        <v/>
      </c>
      <c r="AE83" s="25" t="str">
        <f t="shared" si="11"/>
        <v/>
      </c>
      <c r="AF83" s="33" t="str">
        <f t="shared" si="12"/>
        <v/>
      </c>
      <c r="AG83" s="31" t="str">
        <f t="shared" si="13"/>
        <v/>
      </c>
      <c r="AH83" s="28" t="str">
        <f t="shared" si="8"/>
        <v/>
      </c>
      <c r="AI83" s="28" t="str">
        <f t="shared" si="9"/>
        <v/>
      </c>
      <c r="AJ83" s="33" t="str">
        <f t="shared" si="10"/>
        <v/>
      </c>
    </row>
    <row r="84" spans="1:36" ht="33.75" customHeight="1" x14ac:dyDescent="0.15">
      <c r="A84" s="21">
        <v>48</v>
      </c>
      <c r="B84" s="54"/>
      <c r="C84" s="53"/>
      <c r="D84" s="101"/>
      <c r="E84" s="102"/>
      <c r="F84" s="5"/>
      <c r="G84" s="80"/>
      <c r="H84" s="100"/>
      <c r="I84" s="71"/>
      <c r="J84" s="97"/>
      <c r="K84" s="77"/>
      <c r="L84" s="123"/>
      <c r="M84" s="98"/>
      <c r="N84" s="62"/>
      <c r="O84" s="383"/>
      <c r="P84" s="384"/>
      <c r="Q84" s="385"/>
      <c r="R84" s="57"/>
      <c r="S84" s="96"/>
      <c r="T84" s="18"/>
      <c r="U84" s="19" t="str">
        <f t="shared" si="0"/>
        <v/>
      </c>
      <c r="V84" s="29"/>
      <c r="W84" s="19"/>
      <c r="X84" s="20" t="str">
        <f t="shared" si="1"/>
        <v/>
      </c>
      <c r="Y84" s="20" t="str">
        <f t="shared" si="2"/>
        <v/>
      </c>
      <c r="Z84" s="20" t="str">
        <f t="shared" si="3"/>
        <v/>
      </c>
      <c r="AA84" s="20" t="str">
        <f t="shared" si="4"/>
        <v/>
      </c>
      <c r="AB84" s="20" t="str">
        <f t="shared" si="5"/>
        <v/>
      </c>
      <c r="AC84" s="20" t="str">
        <f t="shared" si="6"/>
        <v/>
      </c>
      <c r="AD84" s="23" t="str">
        <f t="shared" si="7"/>
        <v/>
      </c>
      <c r="AE84" s="25" t="str">
        <f t="shared" si="11"/>
        <v/>
      </c>
      <c r="AF84" s="33" t="str">
        <f t="shared" si="12"/>
        <v/>
      </c>
      <c r="AG84" s="31" t="str">
        <f t="shared" si="13"/>
        <v/>
      </c>
      <c r="AH84" s="28" t="str">
        <f t="shared" si="8"/>
        <v/>
      </c>
      <c r="AI84" s="28" t="str">
        <f t="shared" si="9"/>
        <v/>
      </c>
      <c r="AJ84" s="33" t="str">
        <f t="shared" si="10"/>
        <v/>
      </c>
    </row>
    <row r="85" spans="1:36" ht="33.75" customHeight="1" x14ac:dyDescent="0.15">
      <c r="A85" s="21">
        <v>49</v>
      </c>
      <c r="B85" s="54"/>
      <c r="C85" s="53"/>
      <c r="D85" s="101"/>
      <c r="E85" s="102"/>
      <c r="F85" s="5"/>
      <c r="G85" s="80"/>
      <c r="H85" s="100"/>
      <c r="I85" s="71"/>
      <c r="J85" s="97"/>
      <c r="K85" s="77"/>
      <c r="L85" s="123"/>
      <c r="M85" s="98"/>
      <c r="N85" s="62"/>
      <c r="O85" s="383"/>
      <c r="P85" s="384"/>
      <c r="Q85" s="385"/>
      <c r="R85" s="57"/>
      <c r="S85" s="96"/>
      <c r="T85" s="18"/>
      <c r="U85" s="19" t="str">
        <f t="shared" si="0"/>
        <v/>
      </c>
      <c r="V85" s="29"/>
      <c r="W85" s="19"/>
      <c r="X85" s="20" t="str">
        <f t="shared" si="1"/>
        <v/>
      </c>
      <c r="Y85" s="20" t="str">
        <f t="shared" si="2"/>
        <v/>
      </c>
      <c r="Z85" s="20" t="str">
        <f t="shared" si="3"/>
        <v/>
      </c>
      <c r="AA85" s="20" t="str">
        <f t="shared" si="4"/>
        <v/>
      </c>
      <c r="AB85" s="20" t="str">
        <f t="shared" si="5"/>
        <v/>
      </c>
      <c r="AC85" s="20" t="str">
        <f t="shared" si="6"/>
        <v/>
      </c>
      <c r="AD85" s="23" t="str">
        <f t="shared" si="7"/>
        <v/>
      </c>
      <c r="AE85" s="25" t="str">
        <f t="shared" si="11"/>
        <v/>
      </c>
      <c r="AF85" s="33" t="str">
        <f t="shared" si="12"/>
        <v/>
      </c>
      <c r="AG85" s="31" t="str">
        <f t="shared" si="13"/>
        <v/>
      </c>
      <c r="AH85" s="28" t="str">
        <f t="shared" si="8"/>
        <v/>
      </c>
      <c r="AI85" s="28" t="str">
        <f t="shared" si="9"/>
        <v/>
      </c>
      <c r="AJ85" s="33" t="str">
        <f t="shared" si="10"/>
        <v/>
      </c>
    </row>
    <row r="86" spans="1:36" ht="33.75" customHeight="1" x14ac:dyDescent="0.15">
      <c r="A86" s="21">
        <v>50</v>
      </c>
      <c r="B86" s="54"/>
      <c r="C86" s="53"/>
      <c r="D86" s="101"/>
      <c r="E86" s="102"/>
      <c r="F86" s="5"/>
      <c r="G86" s="80"/>
      <c r="H86" s="100"/>
      <c r="I86" s="71"/>
      <c r="J86" s="97"/>
      <c r="K86" s="77"/>
      <c r="L86" s="123"/>
      <c r="M86" s="98"/>
      <c r="N86" s="62"/>
      <c r="O86" s="383"/>
      <c r="P86" s="384"/>
      <c r="Q86" s="385"/>
      <c r="R86" s="57"/>
      <c r="S86" s="96"/>
      <c r="T86" s="18"/>
      <c r="U86" s="19" t="str">
        <f t="shared" si="0"/>
        <v/>
      </c>
      <c r="V86" s="29"/>
      <c r="W86" s="19"/>
      <c r="X86" s="20" t="str">
        <f t="shared" si="1"/>
        <v/>
      </c>
      <c r="Y86" s="20" t="str">
        <f t="shared" si="2"/>
        <v/>
      </c>
      <c r="Z86" s="20" t="str">
        <f t="shared" si="3"/>
        <v/>
      </c>
      <c r="AA86" s="20" t="str">
        <f t="shared" si="4"/>
        <v/>
      </c>
      <c r="AB86" s="20" t="str">
        <f t="shared" si="5"/>
        <v/>
      </c>
      <c r="AC86" s="20" t="str">
        <f t="shared" si="6"/>
        <v/>
      </c>
      <c r="AD86" s="23" t="str">
        <f t="shared" si="7"/>
        <v/>
      </c>
      <c r="AE86" s="25" t="str">
        <f t="shared" si="11"/>
        <v/>
      </c>
      <c r="AF86" s="33" t="str">
        <f t="shared" si="12"/>
        <v/>
      </c>
      <c r="AG86" s="31" t="str">
        <f t="shared" si="13"/>
        <v/>
      </c>
      <c r="AH86" s="28" t="str">
        <f t="shared" si="8"/>
        <v/>
      </c>
      <c r="AI86" s="28" t="str">
        <f t="shared" si="9"/>
        <v/>
      </c>
      <c r="AJ86" s="33" t="str">
        <f t="shared" si="10"/>
        <v/>
      </c>
    </row>
    <row r="87" spans="1:36" ht="33.75" customHeight="1" x14ac:dyDescent="0.15">
      <c r="A87" s="21">
        <v>51</v>
      </c>
      <c r="B87" s="54"/>
      <c r="C87" s="53"/>
      <c r="D87" s="101"/>
      <c r="E87" s="102"/>
      <c r="F87" s="5"/>
      <c r="G87" s="80"/>
      <c r="H87" s="100"/>
      <c r="I87" s="71"/>
      <c r="J87" s="97"/>
      <c r="K87" s="77"/>
      <c r="L87" s="123"/>
      <c r="M87" s="98"/>
      <c r="N87" s="62"/>
      <c r="O87" s="383"/>
      <c r="P87" s="384"/>
      <c r="Q87" s="385"/>
      <c r="R87" s="57"/>
      <c r="S87" s="96"/>
      <c r="T87" s="18"/>
      <c r="U87" s="19" t="str">
        <f t="shared" si="0"/>
        <v/>
      </c>
      <c r="V87" s="29"/>
      <c r="W87" s="19"/>
      <c r="X87" s="20" t="str">
        <f t="shared" si="1"/>
        <v/>
      </c>
      <c r="Y87" s="20" t="str">
        <f t="shared" si="2"/>
        <v/>
      </c>
      <c r="Z87" s="20" t="str">
        <f t="shared" si="3"/>
        <v/>
      </c>
      <c r="AA87" s="20" t="str">
        <f t="shared" si="4"/>
        <v/>
      </c>
      <c r="AB87" s="20" t="str">
        <f t="shared" si="5"/>
        <v/>
      </c>
      <c r="AC87" s="20" t="str">
        <f t="shared" si="6"/>
        <v/>
      </c>
      <c r="AD87" s="23" t="str">
        <f t="shared" si="7"/>
        <v/>
      </c>
      <c r="AE87" s="25" t="str">
        <f t="shared" si="11"/>
        <v/>
      </c>
      <c r="AF87" s="33" t="str">
        <f t="shared" si="12"/>
        <v/>
      </c>
      <c r="AG87" s="31" t="str">
        <f t="shared" si="13"/>
        <v/>
      </c>
      <c r="AH87" s="28" t="str">
        <f t="shared" si="8"/>
        <v/>
      </c>
      <c r="AI87" s="28" t="str">
        <f t="shared" si="9"/>
        <v/>
      </c>
      <c r="AJ87" s="33" t="str">
        <f t="shared" si="10"/>
        <v/>
      </c>
    </row>
    <row r="88" spans="1:36" ht="33.75" customHeight="1" x14ac:dyDescent="0.15">
      <c r="A88" s="21">
        <v>52</v>
      </c>
      <c r="B88" s="54"/>
      <c r="C88" s="53"/>
      <c r="D88" s="101"/>
      <c r="E88" s="102"/>
      <c r="F88" s="5"/>
      <c r="G88" s="80"/>
      <c r="H88" s="100"/>
      <c r="I88" s="71"/>
      <c r="J88" s="97"/>
      <c r="K88" s="77"/>
      <c r="L88" s="123"/>
      <c r="M88" s="98"/>
      <c r="N88" s="62"/>
      <c r="O88" s="383"/>
      <c r="P88" s="384"/>
      <c r="Q88" s="385"/>
      <c r="R88" s="57"/>
      <c r="S88" s="96"/>
      <c r="T88" s="18"/>
      <c r="U88" s="19" t="str">
        <f t="shared" si="0"/>
        <v/>
      </c>
      <c r="V88" s="29"/>
      <c r="W88" s="19"/>
      <c r="X88" s="20" t="str">
        <f t="shared" si="1"/>
        <v/>
      </c>
      <c r="Y88" s="20" t="str">
        <f t="shared" si="2"/>
        <v/>
      </c>
      <c r="Z88" s="20" t="str">
        <f t="shared" si="3"/>
        <v/>
      </c>
      <c r="AA88" s="20" t="str">
        <f t="shared" si="4"/>
        <v/>
      </c>
      <c r="AB88" s="20" t="str">
        <f t="shared" si="5"/>
        <v/>
      </c>
      <c r="AC88" s="20" t="str">
        <f t="shared" si="6"/>
        <v/>
      </c>
      <c r="AD88" s="23" t="str">
        <f t="shared" si="7"/>
        <v/>
      </c>
      <c r="AE88" s="25" t="str">
        <f t="shared" si="11"/>
        <v/>
      </c>
      <c r="AF88" s="33" t="str">
        <f t="shared" si="12"/>
        <v/>
      </c>
      <c r="AG88" s="31" t="str">
        <f t="shared" si="13"/>
        <v/>
      </c>
      <c r="AH88" s="28" t="str">
        <f t="shared" si="8"/>
        <v/>
      </c>
      <c r="AI88" s="28" t="str">
        <f t="shared" si="9"/>
        <v/>
      </c>
      <c r="AJ88" s="33" t="str">
        <f t="shared" si="10"/>
        <v/>
      </c>
    </row>
    <row r="89" spans="1:36" ht="33.75" customHeight="1" x14ac:dyDescent="0.15">
      <c r="A89" s="21">
        <v>53</v>
      </c>
      <c r="B89" s="54"/>
      <c r="C89" s="53"/>
      <c r="D89" s="101"/>
      <c r="E89" s="102"/>
      <c r="F89" s="5"/>
      <c r="G89" s="80"/>
      <c r="H89" s="100"/>
      <c r="I89" s="71"/>
      <c r="J89" s="97"/>
      <c r="K89" s="77"/>
      <c r="L89" s="123"/>
      <c r="M89" s="98"/>
      <c r="N89" s="62"/>
      <c r="O89" s="383"/>
      <c r="P89" s="384"/>
      <c r="Q89" s="385"/>
      <c r="R89" s="57"/>
      <c r="S89" s="96"/>
      <c r="T89" s="18"/>
      <c r="U89" s="19" t="str">
        <f t="shared" si="0"/>
        <v/>
      </c>
      <c r="V89" s="29"/>
      <c r="W89" s="19"/>
      <c r="X89" s="20" t="str">
        <f t="shared" si="1"/>
        <v/>
      </c>
      <c r="Y89" s="20" t="str">
        <f t="shared" si="2"/>
        <v/>
      </c>
      <c r="Z89" s="20" t="str">
        <f t="shared" si="3"/>
        <v/>
      </c>
      <c r="AA89" s="20" t="str">
        <f t="shared" si="4"/>
        <v/>
      </c>
      <c r="AB89" s="20" t="str">
        <f t="shared" si="5"/>
        <v/>
      </c>
      <c r="AC89" s="20" t="str">
        <f t="shared" si="6"/>
        <v/>
      </c>
      <c r="AD89" s="23" t="str">
        <f t="shared" si="7"/>
        <v/>
      </c>
      <c r="AE89" s="25" t="str">
        <f t="shared" si="11"/>
        <v/>
      </c>
      <c r="AF89" s="33" t="str">
        <f t="shared" si="12"/>
        <v/>
      </c>
      <c r="AG89" s="31" t="str">
        <f t="shared" si="13"/>
        <v/>
      </c>
      <c r="AH89" s="28" t="str">
        <f t="shared" si="8"/>
        <v/>
      </c>
      <c r="AI89" s="28" t="str">
        <f t="shared" si="9"/>
        <v/>
      </c>
      <c r="AJ89" s="33" t="str">
        <f t="shared" si="10"/>
        <v/>
      </c>
    </row>
    <row r="90" spans="1:36" ht="33.75" customHeight="1" x14ac:dyDescent="0.15">
      <c r="A90" s="21">
        <v>54</v>
      </c>
      <c r="B90" s="54"/>
      <c r="C90" s="53"/>
      <c r="D90" s="101"/>
      <c r="E90" s="102"/>
      <c r="F90" s="5"/>
      <c r="G90" s="80"/>
      <c r="H90" s="100"/>
      <c r="I90" s="71"/>
      <c r="J90" s="97"/>
      <c r="K90" s="77"/>
      <c r="L90" s="123"/>
      <c r="M90" s="98"/>
      <c r="N90" s="62"/>
      <c r="O90" s="383"/>
      <c r="P90" s="384"/>
      <c r="Q90" s="385"/>
      <c r="R90" s="57"/>
      <c r="S90" s="96"/>
      <c r="T90" s="18"/>
      <c r="U90" s="19" t="str">
        <f t="shared" si="0"/>
        <v/>
      </c>
      <c r="V90" s="29"/>
      <c r="W90" s="19"/>
      <c r="X90" s="20" t="str">
        <f t="shared" si="1"/>
        <v/>
      </c>
      <c r="Y90" s="20" t="str">
        <f t="shared" si="2"/>
        <v/>
      </c>
      <c r="Z90" s="20" t="str">
        <f t="shared" si="3"/>
        <v/>
      </c>
      <c r="AA90" s="20" t="str">
        <f t="shared" si="4"/>
        <v/>
      </c>
      <c r="AB90" s="20" t="str">
        <f t="shared" si="5"/>
        <v/>
      </c>
      <c r="AC90" s="20" t="str">
        <f t="shared" si="6"/>
        <v/>
      </c>
      <c r="AD90" s="23" t="str">
        <f t="shared" si="7"/>
        <v/>
      </c>
      <c r="AE90" s="25" t="str">
        <f t="shared" si="11"/>
        <v/>
      </c>
      <c r="AF90" s="33" t="str">
        <f t="shared" si="12"/>
        <v/>
      </c>
      <c r="AG90" s="31" t="str">
        <f t="shared" si="13"/>
        <v/>
      </c>
      <c r="AH90" s="28" t="str">
        <f t="shared" si="8"/>
        <v/>
      </c>
      <c r="AI90" s="28" t="str">
        <f t="shared" si="9"/>
        <v/>
      </c>
      <c r="AJ90" s="33" t="str">
        <f t="shared" si="10"/>
        <v/>
      </c>
    </row>
    <row r="91" spans="1:36" ht="33.75" customHeight="1" x14ac:dyDescent="0.15">
      <c r="A91" s="21">
        <v>55</v>
      </c>
      <c r="B91" s="54"/>
      <c r="C91" s="53"/>
      <c r="D91" s="101"/>
      <c r="E91" s="102"/>
      <c r="F91" s="5"/>
      <c r="G91" s="80"/>
      <c r="H91" s="100"/>
      <c r="I91" s="71"/>
      <c r="J91" s="97"/>
      <c r="K91" s="77"/>
      <c r="L91" s="123"/>
      <c r="M91" s="98"/>
      <c r="N91" s="62"/>
      <c r="O91" s="383"/>
      <c r="P91" s="384"/>
      <c r="Q91" s="385"/>
      <c r="R91" s="57"/>
      <c r="S91" s="96"/>
      <c r="T91" s="18"/>
      <c r="U91" s="19" t="str">
        <f t="shared" si="0"/>
        <v/>
      </c>
      <c r="V91" s="29"/>
      <c r="W91" s="19"/>
      <c r="X91" s="20" t="str">
        <f t="shared" si="1"/>
        <v/>
      </c>
      <c r="Y91" s="20" t="str">
        <f t="shared" si="2"/>
        <v/>
      </c>
      <c r="Z91" s="20" t="str">
        <f t="shared" si="3"/>
        <v/>
      </c>
      <c r="AA91" s="20" t="str">
        <f t="shared" si="4"/>
        <v/>
      </c>
      <c r="AB91" s="20" t="str">
        <f t="shared" si="5"/>
        <v/>
      </c>
      <c r="AC91" s="20" t="str">
        <f t="shared" si="6"/>
        <v/>
      </c>
      <c r="AD91" s="23" t="str">
        <f t="shared" si="7"/>
        <v/>
      </c>
      <c r="AE91" s="25" t="str">
        <f t="shared" si="11"/>
        <v/>
      </c>
      <c r="AF91" s="33" t="str">
        <f t="shared" si="12"/>
        <v/>
      </c>
      <c r="AG91" s="31" t="str">
        <f t="shared" si="13"/>
        <v/>
      </c>
      <c r="AH91" s="28" t="str">
        <f t="shared" si="8"/>
        <v/>
      </c>
      <c r="AI91" s="28" t="str">
        <f t="shared" si="9"/>
        <v/>
      </c>
      <c r="AJ91" s="33" t="str">
        <f t="shared" si="10"/>
        <v/>
      </c>
    </row>
    <row r="92" spans="1:36" ht="33.75" customHeight="1" x14ac:dyDescent="0.15">
      <c r="A92" s="21">
        <v>56</v>
      </c>
      <c r="B92" s="54"/>
      <c r="C92" s="53"/>
      <c r="D92" s="101"/>
      <c r="E92" s="102"/>
      <c r="F92" s="5"/>
      <c r="G92" s="80"/>
      <c r="H92" s="100"/>
      <c r="I92" s="71"/>
      <c r="J92" s="97"/>
      <c r="K92" s="77"/>
      <c r="L92" s="123"/>
      <c r="M92" s="98"/>
      <c r="N92" s="62"/>
      <c r="O92" s="383"/>
      <c r="P92" s="384"/>
      <c r="Q92" s="385"/>
      <c r="R92" s="57"/>
      <c r="S92" s="96"/>
      <c r="T92" s="18"/>
      <c r="U92" s="19" t="str">
        <f t="shared" si="0"/>
        <v/>
      </c>
      <c r="V92" s="29"/>
      <c r="W92" s="19"/>
      <c r="X92" s="20" t="str">
        <f t="shared" si="1"/>
        <v/>
      </c>
      <c r="Y92" s="20" t="str">
        <f t="shared" si="2"/>
        <v/>
      </c>
      <c r="Z92" s="20" t="str">
        <f t="shared" si="3"/>
        <v/>
      </c>
      <c r="AA92" s="20" t="str">
        <f t="shared" si="4"/>
        <v/>
      </c>
      <c r="AB92" s="20" t="str">
        <f t="shared" si="5"/>
        <v/>
      </c>
      <c r="AC92" s="20" t="str">
        <f t="shared" si="6"/>
        <v/>
      </c>
      <c r="AD92" s="23" t="str">
        <f t="shared" si="7"/>
        <v/>
      </c>
      <c r="AE92" s="25" t="str">
        <f t="shared" si="11"/>
        <v/>
      </c>
      <c r="AF92" s="33" t="str">
        <f t="shared" si="12"/>
        <v/>
      </c>
      <c r="AG92" s="31" t="str">
        <f t="shared" si="13"/>
        <v/>
      </c>
      <c r="AH92" s="28" t="str">
        <f t="shared" si="8"/>
        <v/>
      </c>
      <c r="AI92" s="28" t="str">
        <f t="shared" si="9"/>
        <v/>
      </c>
      <c r="AJ92" s="33" t="str">
        <f t="shared" si="10"/>
        <v/>
      </c>
    </row>
    <row r="93" spans="1:36" ht="33.75" customHeight="1" x14ac:dyDescent="0.15">
      <c r="A93" s="21">
        <v>57</v>
      </c>
      <c r="B93" s="54"/>
      <c r="C93" s="53"/>
      <c r="D93" s="101"/>
      <c r="E93" s="102"/>
      <c r="F93" s="5"/>
      <c r="G93" s="80"/>
      <c r="H93" s="100"/>
      <c r="I93" s="71"/>
      <c r="J93" s="97"/>
      <c r="K93" s="77"/>
      <c r="L93" s="123"/>
      <c r="M93" s="98"/>
      <c r="N93" s="62"/>
      <c r="O93" s="383"/>
      <c r="P93" s="384"/>
      <c r="Q93" s="385"/>
      <c r="R93" s="57"/>
      <c r="S93" s="96"/>
      <c r="T93" s="18"/>
      <c r="U93" s="19" t="str">
        <f t="shared" si="0"/>
        <v/>
      </c>
      <c r="V93" s="29"/>
      <c r="W93" s="19"/>
      <c r="X93" s="20" t="str">
        <f t="shared" si="1"/>
        <v/>
      </c>
      <c r="Y93" s="20" t="str">
        <f t="shared" si="2"/>
        <v/>
      </c>
      <c r="Z93" s="20" t="str">
        <f t="shared" si="3"/>
        <v/>
      </c>
      <c r="AA93" s="20" t="str">
        <f t="shared" si="4"/>
        <v/>
      </c>
      <c r="AB93" s="20" t="str">
        <f t="shared" si="5"/>
        <v/>
      </c>
      <c r="AC93" s="20" t="str">
        <f t="shared" si="6"/>
        <v/>
      </c>
      <c r="AD93" s="23" t="str">
        <f t="shared" si="7"/>
        <v/>
      </c>
      <c r="AE93" s="25" t="str">
        <f t="shared" si="11"/>
        <v/>
      </c>
      <c r="AF93" s="33" t="str">
        <f t="shared" si="12"/>
        <v/>
      </c>
      <c r="AG93" s="31" t="str">
        <f t="shared" si="13"/>
        <v/>
      </c>
      <c r="AH93" s="28" t="str">
        <f t="shared" si="8"/>
        <v/>
      </c>
      <c r="AI93" s="28" t="str">
        <f t="shared" si="9"/>
        <v/>
      </c>
      <c r="AJ93" s="33" t="str">
        <f t="shared" si="10"/>
        <v/>
      </c>
    </row>
    <row r="94" spans="1:36" ht="33.75" customHeight="1" x14ac:dyDescent="0.15">
      <c r="A94" s="21">
        <v>58</v>
      </c>
      <c r="B94" s="54"/>
      <c r="C94" s="53"/>
      <c r="D94" s="101"/>
      <c r="E94" s="102"/>
      <c r="F94" s="5"/>
      <c r="G94" s="80"/>
      <c r="H94" s="100"/>
      <c r="I94" s="71"/>
      <c r="J94" s="97"/>
      <c r="K94" s="77"/>
      <c r="L94" s="123"/>
      <c r="M94" s="98"/>
      <c r="N94" s="62"/>
      <c r="O94" s="383"/>
      <c r="P94" s="384"/>
      <c r="Q94" s="385"/>
      <c r="R94" s="57"/>
      <c r="S94" s="96"/>
      <c r="T94" s="18"/>
      <c r="U94" s="19" t="str">
        <f t="shared" si="0"/>
        <v/>
      </c>
      <c r="V94" s="29"/>
      <c r="W94" s="19"/>
      <c r="X94" s="20" t="str">
        <f t="shared" si="1"/>
        <v/>
      </c>
      <c r="Y94" s="20" t="str">
        <f t="shared" si="2"/>
        <v/>
      </c>
      <c r="Z94" s="20" t="str">
        <f t="shared" si="3"/>
        <v/>
      </c>
      <c r="AA94" s="20" t="str">
        <f t="shared" si="4"/>
        <v/>
      </c>
      <c r="AB94" s="20" t="str">
        <f t="shared" si="5"/>
        <v/>
      </c>
      <c r="AC94" s="20" t="str">
        <f t="shared" si="6"/>
        <v/>
      </c>
      <c r="AD94" s="23" t="str">
        <f t="shared" si="7"/>
        <v/>
      </c>
      <c r="AE94" s="25" t="str">
        <f t="shared" si="11"/>
        <v/>
      </c>
      <c r="AF94" s="33" t="str">
        <f t="shared" si="12"/>
        <v/>
      </c>
      <c r="AG94" s="31" t="str">
        <f t="shared" si="13"/>
        <v/>
      </c>
      <c r="AH94" s="28" t="str">
        <f t="shared" si="8"/>
        <v/>
      </c>
      <c r="AI94" s="28" t="str">
        <f t="shared" si="9"/>
        <v/>
      </c>
      <c r="AJ94" s="33" t="str">
        <f t="shared" si="10"/>
        <v/>
      </c>
    </row>
    <row r="95" spans="1:36" ht="33.75" customHeight="1" x14ac:dyDescent="0.15">
      <c r="A95" s="21">
        <v>59</v>
      </c>
      <c r="B95" s="54"/>
      <c r="C95" s="53"/>
      <c r="D95" s="101"/>
      <c r="E95" s="102"/>
      <c r="F95" s="5"/>
      <c r="G95" s="80"/>
      <c r="H95" s="100"/>
      <c r="I95" s="71"/>
      <c r="J95" s="97"/>
      <c r="K95" s="77"/>
      <c r="L95" s="123"/>
      <c r="M95" s="98"/>
      <c r="N95" s="62"/>
      <c r="O95" s="383"/>
      <c r="P95" s="384"/>
      <c r="Q95" s="385"/>
      <c r="R95" s="57"/>
      <c r="S95" s="96"/>
      <c r="T95" s="18"/>
      <c r="U95" s="19" t="str">
        <f t="shared" si="0"/>
        <v/>
      </c>
      <c r="V95" s="29"/>
      <c r="W95" s="19"/>
      <c r="X95" s="20" t="str">
        <f t="shared" si="1"/>
        <v/>
      </c>
      <c r="Y95" s="20" t="str">
        <f t="shared" si="2"/>
        <v/>
      </c>
      <c r="Z95" s="20" t="str">
        <f t="shared" si="3"/>
        <v/>
      </c>
      <c r="AA95" s="20" t="str">
        <f t="shared" si="4"/>
        <v/>
      </c>
      <c r="AB95" s="20" t="str">
        <f t="shared" si="5"/>
        <v/>
      </c>
      <c r="AC95" s="20" t="str">
        <f t="shared" si="6"/>
        <v/>
      </c>
      <c r="AD95" s="23" t="str">
        <f t="shared" si="7"/>
        <v/>
      </c>
      <c r="AE95" s="25" t="str">
        <f t="shared" si="11"/>
        <v/>
      </c>
      <c r="AF95" s="33" t="str">
        <f t="shared" si="12"/>
        <v/>
      </c>
      <c r="AG95" s="31" t="str">
        <f t="shared" si="13"/>
        <v/>
      </c>
      <c r="AH95" s="28" t="str">
        <f t="shared" si="8"/>
        <v/>
      </c>
      <c r="AI95" s="28" t="str">
        <f t="shared" si="9"/>
        <v/>
      </c>
      <c r="AJ95" s="33" t="str">
        <f t="shared" si="10"/>
        <v/>
      </c>
    </row>
    <row r="96" spans="1:36" ht="33.75" customHeight="1" x14ac:dyDescent="0.15">
      <c r="A96" s="21">
        <v>60</v>
      </c>
      <c r="B96" s="54"/>
      <c r="C96" s="53"/>
      <c r="D96" s="101"/>
      <c r="E96" s="102"/>
      <c r="F96" s="5"/>
      <c r="G96" s="80"/>
      <c r="H96" s="100"/>
      <c r="I96" s="71"/>
      <c r="J96" s="97"/>
      <c r="K96" s="77"/>
      <c r="L96" s="123"/>
      <c r="M96" s="98"/>
      <c r="N96" s="62"/>
      <c r="O96" s="383"/>
      <c r="P96" s="384"/>
      <c r="Q96" s="385"/>
      <c r="R96" s="57"/>
      <c r="S96" s="96"/>
      <c r="T96" s="18"/>
      <c r="U96" s="19" t="str">
        <f t="shared" si="0"/>
        <v/>
      </c>
      <c r="V96" s="29"/>
      <c r="W96" s="19"/>
      <c r="X96" s="20" t="str">
        <f t="shared" si="1"/>
        <v/>
      </c>
      <c r="Y96" s="20" t="str">
        <f t="shared" si="2"/>
        <v/>
      </c>
      <c r="Z96" s="20" t="str">
        <f t="shared" si="3"/>
        <v/>
      </c>
      <c r="AA96" s="20" t="str">
        <f t="shared" si="4"/>
        <v/>
      </c>
      <c r="AB96" s="20" t="str">
        <f t="shared" si="5"/>
        <v/>
      </c>
      <c r="AC96" s="20" t="str">
        <f t="shared" si="6"/>
        <v/>
      </c>
      <c r="AD96" s="23" t="str">
        <f t="shared" si="7"/>
        <v/>
      </c>
      <c r="AE96" s="25" t="str">
        <f t="shared" si="11"/>
        <v/>
      </c>
      <c r="AF96" s="33" t="str">
        <f t="shared" si="12"/>
        <v/>
      </c>
      <c r="AG96" s="31" t="str">
        <f t="shared" si="13"/>
        <v/>
      </c>
      <c r="AH96" s="28" t="str">
        <f t="shared" si="8"/>
        <v/>
      </c>
      <c r="AI96" s="28" t="str">
        <f t="shared" si="9"/>
        <v/>
      </c>
      <c r="AJ96" s="33" t="str">
        <f t="shared" si="10"/>
        <v/>
      </c>
    </row>
    <row r="97" spans="1:36" ht="33.75" customHeight="1" x14ac:dyDescent="0.15">
      <c r="A97" s="21">
        <v>61</v>
      </c>
      <c r="B97" s="54"/>
      <c r="C97" s="53"/>
      <c r="D97" s="101"/>
      <c r="E97" s="102"/>
      <c r="F97" s="5"/>
      <c r="G97" s="81"/>
      <c r="H97" s="100"/>
      <c r="I97" s="71"/>
      <c r="J97" s="97"/>
      <c r="K97" s="77"/>
      <c r="L97" s="123"/>
      <c r="M97" s="98"/>
      <c r="N97" s="62"/>
      <c r="O97" s="383"/>
      <c r="P97" s="384"/>
      <c r="Q97" s="385"/>
      <c r="R97" s="57"/>
      <c r="S97" s="96"/>
      <c r="T97" s="18"/>
      <c r="U97" s="19" t="str">
        <f t="shared" si="0"/>
        <v/>
      </c>
      <c r="V97" s="29"/>
      <c r="W97" s="19"/>
      <c r="X97" s="20" t="str">
        <f t="shared" si="1"/>
        <v/>
      </c>
      <c r="Y97" s="20" t="str">
        <f t="shared" si="2"/>
        <v/>
      </c>
      <c r="Z97" s="20" t="str">
        <f t="shared" si="3"/>
        <v/>
      </c>
      <c r="AA97" s="20" t="str">
        <f t="shared" si="4"/>
        <v/>
      </c>
      <c r="AB97" s="20" t="str">
        <f t="shared" si="5"/>
        <v/>
      </c>
      <c r="AC97" s="20" t="str">
        <f t="shared" si="6"/>
        <v/>
      </c>
      <c r="AD97" s="23" t="str">
        <f t="shared" si="7"/>
        <v/>
      </c>
      <c r="AE97" s="25" t="str">
        <f t="shared" si="11"/>
        <v/>
      </c>
      <c r="AF97" s="33" t="str">
        <f t="shared" si="12"/>
        <v/>
      </c>
      <c r="AG97" s="31" t="str">
        <f t="shared" si="13"/>
        <v/>
      </c>
      <c r="AH97" s="28" t="str">
        <f t="shared" si="8"/>
        <v/>
      </c>
      <c r="AI97" s="28" t="str">
        <f t="shared" si="9"/>
        <v/>
      </c>
      <c r="AJ97" s="33" t="str">
        <f t="shared" si="10"/>
        <v/>
      </c>
    </row>
    <row r="98" spans="1:36" ht="33.75" customHeight="1" x14ac:dyDescent="0.15">
      <c r="A98" s="21">
        <v>62</v>
      </c>
      <c r="B98" s="54"/>
      <c r="C98" s="53"/>
      <c r="D98" s="101"/>
      <c r="E98" s="102"/>
      <c r="F98" s="5"/>
      <c r="G98" s="81"/>
      <c r="H98" s="100"/>
      <c r="I98" s="71"/>
      <c r="J98" s="97"/>
      <c r="K98" s="77"/>
      <c r="L98" s="123"/>
      <c r="M98" s="98"/>
      <c r="N98" s="62"/>
      <c r="O98" s="383"/>
      <c r="P98" s="384"/>
      <c r="Q98" s="385"/>
      <c r="R98" s="57"/>
      <c r="S98" s="96"/>
      <c r="T98" s="18"/>
      <c r="U98" s="19" t="str">
        <f t="shared" si="0"/>
        <v/>
      </c>
      <c r="V98" s="29"/>
      <c r="W98" s="19"/>
      <c r="X98" s="20" t="str">
        <f t="shared" si="1"/>
        <v/>
      </c>
      <c r="Y98" s="20" t="str">
        <f t="shared" si="2"/>
        <v/>
      </c>
      <c r="Z98" s="20" t="str">
        <f t="shared" si="3"/>
        <v/>
      </c>
      <c r="AA98" s="20" t="str">
        <f t="shared" si="4"/>
        <v/>
      </c>
      <c r="AB98" s="20" t="str">
        <f t="shared" si="5"/>
        <v/>
      </c>
      <c r="AC98" s="20" t="str">
        <f t="shared" si="6"/>
        <v/>
      </c>
      <c r="AD98" s="23" t="str">
        <f t="shared" si="7"/>
        <v/>
      </c>
      <c r="AE98" s="25" t="str">
        <f t="shared" si="11"/>
        <v/>
      </c>
      <c r="AF98" s="33" t="str">
        <f t="shared" si="12"/>
        <v/>
      </c>
      <c r="AG98" s="31" t="str">
        <f t="shared" si="13"/>
        <v/>
      </c>
      <c r="AH98" s="28" t="str">
        <f t="shared" si="8"/>
        <v/>
      </c>
      <c r="AI98" s="28" t="str">
        <f t="shared" si="9"/>
        <v/>
      </c>
      <c r="AJ98" s="33" t="str">
        <f t="shared" si="10"/>
        <v/>
      </c>
    </row>
    <row r="99" spans="1:36" ht="33.75" customHeight="1" x14ac:dyDescent="0.15">
      <c r="A99" s="21">
        <v>63</v>
      </c>
      <c r="B99" s="54"/>
      <c r="C99" s="53"/>
      <c r="D99" s="101"/>
      <c r="E99" s="102"/>
      <c r="F99" s="5"/>
      <c r="G99" s="80"/>
      <c r="H99" s="100"/>
      <c r="I99" s="71"/>
      <c r="J99" s="97"/>
      <c r="K99" s="77"/>
      <c r="L99" s="123"/>
      <c r="M99" s="98"/>
      <c r="N99" s="62"/>
      <c r="O99" s="383"/>
      <c r="P99" s="384"/>
      <c r="Q99" s="385"/>
      <c r="R99" s="57"/>
      <c r="S99" s="96"/>
      <c r="T99" s="18"/>
      <c r="U99" s="19" t="str">
        <f t="shared" si="0"/>
        <v/>
      </c>
      <c r="V99" s="29"/>
      <c r="W99" s="19"/>
      <c r="X99" s="20" t="str">
        <f t="shared" si="1"/>
        <v/>
      </c>
      <c r="Y99" s="20" t="str">
        <f t="shared" si="2"/>
        <v/>
      </c>
      <c r="Z99" s="20" t="str">
        <f t="shared" si="3"/>
        <v/>
      </c>
      <c r="AA99" s="20" t="str">
        <f t="shared" si="4"/>
        <v/>
      </c>
      <c r="AB99" s="20" t="str">
        <f t="shared" si="5"/>
        <v/>
      </c>
      <c r="AC99" s="20" t="str">
        <f t="shared" si="6"/>
        <v/>
      </c>
      <c r="AD99" s="23" t="str">
        <f t="shared" si="7"/>
        <v/>
      </c>
      <c r="AE99" s="25" t="str">
        <f t="shared" si="11"/>
        <v/>
      </c>
      <c r="AF99" s="33" t="str">
        <f t="shared" si="12"/>
        <v/>
      </c>
      <c r="AG99" s="31" t="str">
        <f t="shared" si="13"/>
        <v/>
      </c>
      <c r="AH99" s="28" t="str">
        <f t="shared" si="8"/>
        <v/>
      </c>
      <c r="AI99" s="28" t="str">
        <f t="shared" si="9"/>
        <v/>
      </c>
      <c r="AJ99" s="33" t="str">
        <f t="shared" si="10"/>
        <v/>
      </c>
    </row>
    <row r="100" spans="1:36" ht="33.75" customHeight="1" x14ac:dyDescent="0.15">
      <c r="A100" s="21">
        <v>64</v>
      </c>
      <c r="B100" s="54"/>
      <c r="C100" s="53"/>
      <c r="D100" s="101"/>
      <c r="E100" s="102"/>
      <c r="F100" s="5"/>
      <c r="G100" s="80"/>
      <c r="H100" s="100"/>
      <c r="I100" s="71"/>
      <c r="J100" s="97"/>
      <c r="K100" s="77"/>
      <c r="L100" s="123"/>
      <c r="M100" s="98"/>
      <c r="N100" s="62"/>
      <c r="O100" s="383"/>
      <c r="P100" s="384"/>
      <c r="Q100" s="385"/>
      <c r="R100" s="57"/>
      <c r="S100" s="96"/>
      <c r="T100" s="18"/>
      <c r="U100" s="19" t="str">
        <f t="shared" ref="U100:U126" si="14">IF(G100="","",DATEDIF(G100,$T$33,"Y"))</f>
        <v/>
      </c>
      <c r="V100" s="29"/>
      <c r="W100" s="19"/>
      <c r="X100" s="20" t="str">
        <f t="shared" ref="X100:X126" si="15">IF(AND(U100=40,B100="協会けんぽ(本人)"),"〇","")</f>
        <v/>
      </c>
      <c r="Y100" s="20" t="str">
        <f t="shared" ref="Y100:Y126" si="16">IF(AND($U100=45,$B100="協会けんぽ(本人)"),"〇","")</f>
        <v/>
      </c>
      <c r="Z100" s="20" t="str">
        <f t="shared" ref="Z100:Z126" si="17">IF(AND($U100=50,$B100="協会けんぽ(本人)"),"〇","")</f>
        <v/>
      </c>
      <c r="AA100" s="20" t="str">
        <f t="shared" ref="AA100:AA126" si="18">IF(AND($U100=55,$B100="協会けんぽ(本人)"),"〇","")</f>
        <v/>
      </c>
      <c r="AB100" s="20" t="str">
        <f t="shared" ref="AB100:AB126" si="19">IF(AND($U100=60,$B100="協会けんぽ(本人)"),"〇","")</f>
        <v/>
      </c>
      <c r="AC100" s="20" t="str">
        <f t="shared" ref="AC100:AC126" si="20">IF(AND($U100=65,$B100="協会けんぽ(本人)"),"〇","")</f>
        <v/>
      </c>
      <c r="AD100" s="23" t="str">
        <f t="shared" ref="AD100:AD126" si="21">IF(AND($U100=70,$B100="協会けんぽ(本人)"),"〇","")</f>
        <v/>
      </c>
      <c r="AE100" s="25" t="str">
        <f t="shared" si="11"/>
        <v/>
      </c>
      <c r="AF100" s="33" t="str">
        <f t="shared" si="12"/>
        <v/>
      </c>
      <c r="AG100" s="31" t="str">
        <f t="shared" si="13"/>
        <v/>
      </c>
      <c r="AH100" s="28" t="str">
        <f t="shared" ref="AH100:AH126" si="22">IFERROR((IF(AND(F100="女",$AG100="偶数",$B100="協会けんぽ(本人)",U100&gt;=40),"乳","")),"")</f>
        <v/>
      </c>
      <c r="AI100" s="28" t="str">
        <f t="shared" ref="AI100:AI126" si="23">IF(AND(F100="女",$AG100="偶数",$B100="協会けんぽ(本人)"),"子","")</f>
        <v/>
      </c>
      <c r="AJ100" s="33" t="str">
        <f t="shared" ref="AJ100:AJ126" si="24">IF(AND(AH100="乳",H100="一般健診"),"〇","")</f>
        <v/>
      </c>
    </row>
    <row r="101" spans="1:36" ht="33.75" customHeight="1" x14ac:dyDescent="0.15">
      <c r="A101" s="21">
        <v>65</v>
      </c>
      <c r="B101" s="54"/>
      <c r="C101" s="53"/>
      <c r="D101" s="71"/>
      <c r="E101" s="73"/>
      <c r="F101" s="5"/>
      <c r="G101" s="81"/>
      <c r="H101" s="74"/>
      <c r="I101" s="71"/>
      <c r="J101" s="72"/>
      <c r="K101" s="78"/>
      <c r="L101" s="123"/>
      <c r="M101" s="98"/>
      <c r="N101" s="63"/>
      <c r="O101" s="383"/>
      <c r="P101" s="384"/>
      <c r="Q101" s="385"/>
      <c r="R101" s="57"/>
      <c r="S101" s="96"/>
      <c r="T101" s="18"/>
      <c r="U101" s="19" t="str">
        <f t="shared" si="14"/>
        <v/>
      </c>
      <c r="V101" s="29"/>
      <c r="W101" s="19"/>
      <c r="X101" s="20" t="str">
        <f t="shared" si="15"/>
        <v/>
      </c>
      <c r="Y101" s="20" t="str">
        <f t="shared" si="16"/>
        <v/>
      </c>
      <c r="Z101" s="20" t="str">
        <f t="shared" si="17"/>
        <v/>
      </c>
      <c r="AA101" s="20" t="str">
        <f t="shared" si="18"/>
        <v/>
      </c>
      <c r="AB101" s="20" t="str">
        <f t="shared" si="19"/>
        <v/>
      </c>
      <c r="AC101" s="20" t="str">
        <f t="shared" si="20"/>
        <v/>
      </c>
      <c r="AD101" s="23" t="str">
        <f t="shared" si="21"/>
        <v/>
      </c>
      <c r="AE101" s="25" t="str">
        <f t="shared" si="11"/>
        <v/>
      </c>
      <c r="AF101" s="33" t="str">
        <f t="shared" si="12"/>
        <v/>
      </c>
      <c r="AG101" s="31" t="str">
        <f t="shared" si="13"/>
        <v/>
      </c>
      <c r="AH101" s="28" t="str">
        <f t="shared" si="22"/>
        <v/>
      </c>
      <c r="AI101" s="28" t="str">
        <f t="shared" si="23"/>
        <v/>
      </c>
      <c r="AJ101" s="33" t="str">
        <f t="shared" si="24"/>
        <v/>
      </c>
    </row>
    <row r="102" spans="1:36" ht="33.75" customHeight="1" x14ac:dyDescent="0.15">
      <c r="A102" s="21">
        <v>66</v>
      </c>
      <c r="B102" s="54"/>
      <c r="C102" s="53"/>
      <c r="D102" s="101"/>
      <c r="E102" s="102"/>
      <c r="F102" s="5"/>
      <c r="G102" s="80"/>
      <c r="H102" s="100"/>
      <c r="I102" s="71"/>
      <c r="J102" s="97"/>
      <c r="K102" s="77"/>
      <c r="L102" s="123"/>
      <c r="M102" s="98"/>
      <c r="N102" s="62"/>
      <c r="O102" s="383"/>
      <c r="P102" s="384"/>
      <c r="Q102" s="385"/>
      <c r="R102" s="57"/>
      <c r="S102" s="96"/>
      <c r="T102" s="18"/>
      <c r="U102" s="19" t="str">
        <f t="shared" si="14"/>
        <v/>
      </c>
      <c r="V102" s="29"/>
      <c r="W102" s="19"/>
      <c r="X102" s="20" t="str">
        <f t="shared" si="15"/>
        <v/>
      </c>
      <c r="Y102" s="20" t="str">
        <f t="shared" si="16"/>
        <v/>
      </c>
      <c r="Z102" s="20" t="str">
        <f t="shared" si="17"/>
        <v/>
      </c>
      <c r="AA102" s="20" t="str">
        <f t="shared" si="18"/>
        <v/>
      </c>
      <c r="AB102" s="20" t="str">
        <f t="shared" si="19"/>
        <v/>
      </c>
      <c r="AC102" s="20" t="str">
        <f t="shared" si="20"/>
        <v/>
      </c>
      <c r="AD102" s="23" t="str">
        <f t="shared" si="21"/>
        <v/>
      </c>
      <c r="AE102" s="25" t="str">
        <f t="shared" ref="AE102:AE126" si="25">IFERROR(IF(OR(X102="〇",Y102="〇",Z102="〇",AA102="〇",AB102="〇",AC102="〇",AD102="〇"),"対象",""),"")</f>
        <v/>
      </c>
      <c r="AF102" s="33" t="str">
        <f t="shared" ref="AF102:AF126" si="26">IF(AE102="対象","〇","")</f>
        <v/>
      </c>
      <c r="AG102" s="31" t="str">
        <f t="shared" ref="AG102:AG126" si="27">IFERROR(IF(ISEVEN(U102)=TRUE,"偶数",""),"")</f>
        <v/>
      </c>
      <c r="AH102" s="28" t="str">
        <f t="shared" si="22"/>
        <v/>
      </c>
      <c r="AI102" s="28" t="str">
        <f t="shared" si="23"/>
        <v/>
      </c>
      <c r="AJ102" s="33" t="str">
        <f t="shared" si="24"/>
        <v/>
      </c>
    </row>
    <row r="103" spans="1:36" ht="33.75" customHeight="1" x14ac:dyDescent="0.15">
      <c r="A103" s="21">
        <v>67</v>
      </c>
      <c r="B103" s="54"/>
      <c r="C103" s="53"/>
      <c r="D103" s="101"/>
      <c r="E103" s="102"/>
      <c r="F103" s="5"/>
      <c r="G103" s="80"/>
      <c r="H103" s="100"/>
      <c r="I103" s="71"/>
      <c r="J103" s="97"/>
      <c r="K103" s="77"/>
      <c r="L103" s="123"/>
      <c r="M103" s="98"/>
      <c r="N103" s="62"/>
      <c r="O103" s="383"/>
      <c r="P103" s="384"/>
      <c r="Q103" s="385"/>
      <c r="R103" s="57"/>
      <c r="S103" s="96"/>
      <c r="T103" s="18"/>
      <c r="U103" s="19" t="str">
        <f t="shared" si="14"/>
        <v/>
      </c>
      <c r="V103" s="29"/>
      <c r="W103" s="19"/>
      <c r="X103" s="20" t="str">
        <f t="shared" si="15"/>
        <v/>
      </c>
      <c r="Y103" s="20" t="str">
        <f t="shared" si="16"/>
        <v/>
      </c>
      <c r="Z103" s="20" t="str">
        <f t="shared" si="17"/>
        <v/>
      </c>
      <c r="AA103" s="20" t="str">
        <f t="shared" si="18"/>
        <v/>
      </c>
      <c r="AB103" s="20" t="str">
        <f t="shared" si="19"/>
        <v/>
      </c>
      <c r="AC103" s="20" t="str">
        <f t="shared" si="20"/>
        <v/>
      </c>
      <c r="AD103" s="23" t="str">
        <f t="shared" si="21"/>
        <v/>
      </c>
      <c r="AE103" s="25" t="str">
        <f t="shared" si="25"/>
        <v/>
      </c>
      <c r="AF103" s="33" t="str">
        <f t="shared" si="26"/>
        <v/>
      </c>
      <c r="AG103" s="31" t="str">
        <f t="shared" si="27"/>
        <v/>
      </c>
      <c r="AH103" s="28" t="str">
        <f t="shared" si="22"/>
        <v/>
      </c>
      <c r="AI103" s="28" t="str">
        <f t="shared" si="23"/>
        <v/>
      </c>
      <c r="AJ103" s="33" t="str">
        <f t="shared" si="24"/>
        <v/>
      </c>
    </row>
    <row r="104" spans="1:36" ht="33.75" customHeight="1" x14ac:dyDescent="0.15">
      <c r="A104" s="21">
        <v>68</v>
      </c>
      <c r="B104" s="54"/>
      <c r="C104" s="53"/>
      <c r="D104" s="101"/>
      <c r="E104" s="102"/>
      <c r="F104" s="5"/>
      <c r="G104" s="80"/>
      <c r="H104" s="100"/>
      <c r="I104" s="71"/>
      <c r="J104" s="97"/>
      <c r="K104" s="77"/>
      <c r="L104" s="123"/>
      <c r="M104" s="98"/>
      <c r="N104" s="62"/>
      <c r="O104" s="383"/>
      <c r="P104" s="384"/>
      <c r="Q104" s="385"/>
      <c r="R104" s="57"/>
      <c r="S104" s="96"/>
      <c r="T104" s="18"/>
      <c r="U104" s="19" t="str">
        <f t="shared" si="14"/>
        <v/>
      </c>
      <c r="V104" s="29"/>
      <c r="W104" s="19"/>
      <c r="X104" s="20" t="str">
        <f t="shared" si="15"/>
        <v/>
      </c>
      <c r="Y104" s="20" t="str">
        <f t="shared" si="16"/>
        <v/>
      </c>
      <c r="Z104" s="20" t="str">
        <f t="shared" si="17"/>
        <v/>
      </c>
      <c r="AA104" s="20" t="str">
        <f t="shared" si="18"/>
        <v/>
      </c>
      <c r="AB104" s="20" t="str">
        <f t="shared" si="19"/>
        <v/>
      </c>
      <c r="AC104" s="20" t="str">
        <f t="shared" si="20"/>
        <v/>
      </c>
      <c r="AD104" s="23" t="str">
        <f t="shared" si="21"/>
        <v/>
      </c>
      <c r="AE104" s="25" t="str">
        <f t="shared" si="25"/>
        <v/>
      </c>
      <c r="AF104" s="33" t="str">
        <f t="shared" si="26"/>
        <v/>
      </c>
      <c r="AG104" s="31" t="str">
        <f t="shared" si="27"/>
        <v/>
      </c>
      <c r="AH104" s="28" t="str">
        <f t="shared" si="22"/>
        <v/>
      </c>
      <c r="AI104" s="28" t="str">
        <f t="shared" si="23"/>
        <v/>
      </c>
      <c r="AJ104" s="33" t="str">
        <f t="shared" si="24"/>
        <v/>
      </c>
    </row>
    <row r="105" spans="1:36" ht="33.75" customHeight="1" x14ac:dyDescent="0.15">
      <c r="A105" s="21">
        <v>69</v>
      </c>
      <c r="B105" s="54"/>
      <c r="C105" s="53"/>
      <c r="D105" s="101"/>
      <c r="E105" s="102"/>
      <c r="F105" s="5"/>
      <c r="G105" s="81"/>
      <c r="H105" s="100"/>
      <c r="I105" s="71"/>
      <c r="J105" s="97"/>
      <c r="K105" s="77"/>
      <c r="L105" s="123"/>
      <c r="M105" s="98"/>
      <c r="N105" s="62"/>
      <c r="O105" s="383"/>
      <c r="P105" s="384"/>
      <c r="Q105" s="385"/>
      <c r="R105" s="57"/>
      <c r="S105" s="96"/>
      <c r="T105" s="18"/>
      <c r="U105" s="19" t="str">
        <f t="shared" si="14"/>
        <v/>
      </c>
      <c r="V105" s="29"/>
      <c r="W105" s="19"/>
      <c r="X105" s="20" t="str">
        <f t="shared" si="15"/>
        <v/>
      </c>
      <c r="Y105" s="20" t="str">
        <f t="shared" si="16"/>
        <v/>
      </c>
      <c r="Z105" s="20" t="str">
        <f t="shared" si="17"/>
        <v/>
      </c>
      <c r="AA105" s="20" t="str">
        <f t="shared" si="18"/>
        <v/>
      </c>
      <c r="AB105" s="20" t="str">
        <f t="shared" si="19"/>
        <v/>
      </c>
      <c r="AC105" s="20" t="str">
        <f t="shared" si="20"/>
        <v/>
      </c>
      <c r="AD105" s="23" t="str">
        <f t="shared" si="21"/>
        <v/>
      </c>
      <c r="AE105" s="25" t="str">
        <f t="shared" si="25"/>
        <v/>
      </c>
      <c r="AF105" s="33" t="str">
        <f t="shared" si="26"/>
        <v/>
      </c>
      <c r="AG105" s="31" t="str">
        <f t="shared" si="27"/>
        <v/>
      </c>
      <c r="AH105" s="28" t="str">
        <f t="shared" si="22"/>
        <v/>
      </c>
      <c r="AI105" s="28" t="str">
        <f t="shared" si="23"/>
        <v/>
      </c>
      <c r="AJ105" s="33" t="str">
        <f t="shared" si="24"/>
        <v/>
      </c>
    </row>
    <row r="106" spans="1:36" ht="33.75" customHeight="1" x14ac:dyDescent="0.15">
      <c r="A106" s="21">
        <v>70</v>
      </c>
      <c r="B106" s="54"/>
      <c r="C106" s="53"/>
      <c r="D106" s="101"/>
      <c r="E106" s="102"/>
      <c r="F106" s="5"/>
      <c r="G106" s="81"/>
      <c r="H106" s="100"/>
      <c r="I106" s="71"/>
      <c r="J106" s="97"/>
      <c r="K106" s="77"/>
      <c r="L106" s="123"/>
      <c r="M106" s="98"/>
      <c r="N106" s="62"/>
      <c r="O106" s="383"/>
      <c r="P106" s="384"/>
      <c r="Q106" s="385"/>
      <c r="R106" s="57"/>
      <c r="S106" s="96"/>
      <c r="T106" s="18"/>
      <c r="U106" s="19" t="str">
        <f t="shared" si="14"/>
        <v/>
      </c>
      <c r="V106" s="29"/>
      <c r="W106" s="19"/>
      <c r="X106" s="20" t="str">
        <f t="shared" si="15"/>
        <v/>
      </c>
      <c r="Y106" s="20" t="str">
        <f t="shared" si="16"/>
        <v/>
      </c>
      <c r="Z106" s="20" t="str">
        <f t="shared" si="17"/>
        <v/>
      </c>
      <c r="AA106" s="20" t="str">
        <f t="shared" si="18"/>
        <v/>
      </c>
      <c r="AB106" s="20" t="str">
        <f t="shared" si="19"/>
        <v/>
      </c>
      <c r="AC106" s="20" t="str">
        <f t="shared" si="20"/>
        <v/>
      </c>
      <c r="AD106" s="23" t="str">
        <f t="shared" si="21"/>
        <v/>
      </c>
      <c r="AE106" s="25" t="str">
        <f t="shared" si="25"/>
        <v/>
      </c>
      <c r="AF106" s="33" t="str">
        <f t="shared" si="26"/>
        <v/>
      </c>
      <c r="AG106" s="31" t="str">
        <f t="shared" si="27"/>
        <v/>
      </c>
      <c r="AH106" s="28" t="str">
        <f t="shared" si="22"/>
        <v/>
      </c>
      <c r="AI106" s="28" t="str">
        <f t="shared" si="23"/>
        <v/>
      </c>
      <c r="AJ106" s="33" t="str">
        <f t="shared" si="24"/>
        <v/>
      </c>
    </row>
    <row r="107" spans="1:36" ht="33.75" customHeight="1" x14ac:dyDescent="0.15">
      <c r="A107" s="21">
        <v>71</v>
      </c>
      <c r="B107" s="54"/>
      <c r="C107" s="53"/>
      <c r="D107" s="101"/>
      <c r="E107" s="102"/>
      <c r="F107" s="5"/>
      <c r="G107" s="80"/>
      <c r="H107" s="100"/>
      <c r="I107" s="71"/>
      <c r="J107" s="97"/>
      <c r="K107" s="77"/>
      <c r="L107" s="123"/>
      <c r="M107" s="98"/>
      <c r="N107" s="62"/>
      <c r="O107" s="383"/>
      <c r="P107" s="384"/>
      <c r="Q107" s="385"/>
      <c r="R107" s="57"/>
      <c r="S107" s="96"/>
      <c r="T107" s="18"/>
      <c r="U107" s="19" t="str">
        <f t="shared" si="14"/>
        <v/>
      </c>
      <c r="V107" s="29"/>
      <c r="W107" s="19"/>
      <c r="X107" s="20" t="str">
        <f t="shared" si="15"/>
        <v/>
      </c>
      <c r="Y107" s="20" t="str">
        <f t="shared" si="16"/>
        <v/>
      </c>
      <c r="Z107" s="20" t="str">
        <f t="shared" si="17"/>
        <v/>
      </c>
      <c r="AA107" s="20" t="str">
        <f t="shared" si="18"/>
        <v/>
      </c>
      <c r="AB107" s="20" t="str">
        <f t="shared" si="19"/>
        <v/>
      </c>
      <c r="AC107" s="20" t="str">
        <f t="shared" si="20"/>
        <v/>
      </c>
      <c r="AD107" s="23" t="str">
        <f t="shared" si="21"/>
        <v/>
      </c>
      <c r="AE107" s="25" t="str">
        <f t="shared" si="25"/>
        <v/>
      </c>
      <c r="AF107" s="33" t="str">
        <f t="shared" si="26"/>
        <v/>
      </c>
      <c r="AG107" s="31" t="str">
        <f t="shared" si="27"/>
        <v/>
      </c>
      <c r="AH107" s="28" t="str">
        <f t="shared" si="22"/>
        <v/>
      </c>
      <c r="AI107" s="28" t="str">
        <f t="shared" si="23"/>
        <v/>
      </c>
      <c r="AJ107" s="33" t="str">
        <f t="shared" si="24"/>
        <v/>
      </c>
    </row>
    <row r="108" spans="1:36" ht="33.75" customHeight="1" x14ac:dyDescent="0.15">
      <c r="A108" s="21">
        <v>72</v>
      </c>
      <c r="B108" s="54"/>
      <c r="C108" s="53"/>
      <c r="D108" s="101"/>
      <c r="E108" s="102"/>
      <c r="F108" s="5"/>
      <c r="G108" s="80"/>
      <c r="H108" s="100"/>
      <c r="I108" s="71"/>
      <c r="J108" s="97"/>
      <c r="K108" s="77"/>
      <c r="L108" s="123"/>
      <c r="M108" s="98"/>
      <c r="N108" s="62"/>
      <c r="O108" s="383"/>
      <c r="P108" s="384"/>
      <c r="Q108" s="385"/>
      <c r="R108" s="57"/>
      <c r="S108" s="96"/>
      <c r="T108" s="18"/>
      <c r="U108" s="19" t="str">
        <f t="shared" si="14"/>
        <v/>
      </c>
      <c r="V108" s="29"/>
      <c r="W108" s="19"/>
      <c r="X108" s="20" t="str">
        <f t="shared" si="15"/>
        <v/>
      </c>
      <c r="Y108" s="20" t="str">
        <f t="shared" si="16"/>
        <v/>
      </c>
      <c r="Z108" s="20" t="str">
        <f t="shared" si="17"/>
        <v/>
      </c>
      <c r="AA108" s="20" t="str">
        <f t="shared" si="18"/>
        <v/>
      </c>
      <c r="AB108" s="20" t="str">
        <f t="shared" si="19"/>
        <v/>
      </c>
      <c r="AC108" s="20" t="str">
        <f t="shared" si="20"/>
        <v/>
      </c>
      <c r="AD108" s="23" t="str">
        <f t="shared" si="21"/>
        <v/>
      </c>
      <c r="AE108" s="25" t="str">
        <f t="shared" si="25"/>
        <v/>
      </c>
      <c r="AF108" s="33" t="str">
        <f t="shared" si="26"/>
        <v/>
      </c>
      <c r="AG108" s="31" t="str">
        <f t="shared" si="27"/>
        <v/>
      </c>
      <c r="AH108" s="28" t="str">
        <f t="shared" si="22"/>
        <v/>
      </c>
      <c r="AI108" s="28" t="str">
        <f t="shared" si="23"/>
        <v/>
      </c>
      <c r="AJ108" s="33" t="str">
        <f t="shared" si="24"/>
        <v/>
      </c>
    </row>
    <row r="109" spans="1:36" ht="33.75" customHeight="1" x14ac:dyDescent="0.15">
      <c r="A109" s="21">
        <v>73</v>
      </c>
      <c r="B109" s="54"/>
      <c r="C109" s="53"/>
      <c r="D109" s="71"/>
      <c r="E109" s="73"/>
      <c r="F109" s="5"/>
      <c r="G109" s="81"/>
      <c r="H109" s="74"/>
      <c r="I109" s="71"/>
      <c r="J109" s="72"/>
      <c r="K109" s="78"/>
      <c r="L109" s="123"/>
      <c r="M109" s="98"/>
      <c r="N109" s="63"/>
      <c r="O109" s="383"/>
      <c r="P109" s="384"/>
      <c r="Q109" s="385"/>
      <c r="R109" s="57"/>
      <c r="S109" s="96"/>
      <c r="T109" s="18"/>
      <c r="U109" s="19" t="str">
        <f t="shared" si="14"/>
        <v/>
      </c>
      <c r="V109" s="29"/>
      <c r="W109" s="19"/>
      <c r="X109" s="20" t="str">
        <f t="shared" si="15"/>
        <v/>
      </c>
      <c r="Y109" s="20" t="str">
        <f t="shared" si="16"/>
        <v/>
      </c>
      <c r="Z109" s="20" t="str">
        <f t="shared" si="17"/>
        <v/>
      </c>
      <c r="AA109" s="20" t="str">
        <f t="shared" si="18"/>
        <v/>
      </c>
      <c r="AB109" s="20" t="str">
        <f t="shared" si="19"/>
        <v/>
      </c>
      <c r="AC109" s="20" t="str">
        <f t="shared" si="20"/>
        <v/>
      </c>
      <c r="AD109" s="23" t="str">
        <f t="shared" si="21"/>
        <v/>
      </c>
      <c r="AE109" s="25" t="str">
        <f t="shared" si="25"/>
        <v/>
      </c>
      <c r="AF109" s="33" t="str">
        <f t="shared" si="26"/>
        <v/>
      </c>
      <c r="AG109" s="31" t="str">
        <f t="shared" si="27"/>
        <v/>
      </c>
      <c r="AH109" s="28" t="str">
        <f t="shared" si="22"/>
        <v/>
      </c>
      <c r="AI109" s="28" t="str">
        <f t="shared" si="23"/>
        <v/>
      </c>
      <c r="AJ109" s="33" t="str">
        <f t="shared" si="24"/>
        <v/>
      </c>
    </row>
    <row r="110" spans="1:36" ht="33.75" customHeight="1" x14ac:dyDescent="0.15">
      <c r="A110" s="21">
        <v>74</v>
      </c>
      <c r="B110" s="54"/>
      <c r="C110" s="53"/>
      <c r="D110" s="101"/>
      <c r="E110" s="102"/>
      <c r="F110" s="5"/>
      <c r="G110" s="80"/>
      <c r="H110" s="100"/>
      <c r="I110" s="71"/>
      <c r="J110" s="97"/>
      <c r="K110" s="77"/>
      <c r="L110" s="123"/>
      <c r="M110" s="98"/>
      <c r="N110" s="62"/>
      <c r="O110" s="383"/>
      <c r="P110" s="384"/>
      <c r="Q110" s="385"/>
      <c r="R110" s="57"/>
      <c r="S110" s="96"/>
      <c r="T110" s="18"/>
      <c r="U110" s="19" t="str">
        <f t="shared" si="14"/>
        <v/>
      </c>
      <c r="V110" s="29"/>
      <c r="W110" s="19"/>
      <c r="X110" s="20" t="str">
        <f t="shared" si="15"/>
        <v/>
      </c>
      <c r="Y110" s="20" t="str">
        <f t="shared" si="16"/>
        <v/>
      </c>
      <c r="Z110" s="20" t="str">
        <f t="shared" si="17"/>
        <v/>
      </c>
      <c r="AA110" s="20" t="str">
        <f t="shared" si="18"/>
        <v/>
      </c>
      <c r="AB110" s="20" t="str">
        <f t="shared" si="19"/>
        <v/>
      </c>
      <c r="AC110" s="20" t="str">
        <f t="shared" si="20"/>
        <v/>
      </c>
      <c r="AD110" s="23" t="str">
        <f t="shared" si="21"/>
        <v/>
      </c>
      <c r="AE110" s="25" t="str">
        <f t="shared" si="25"/>
        <v/>
      </c>
      <c r="AF110" s="33" t="str">
        <f t="shared" si="26"/>
        <v/>
      </c>
      <c r="AG110" s="31" t="str">
        <f t="shared" si="27"/>
        <v/>
      </c>
      <c r="AH110" s="28" t="str">
        <f t="shared" si="22"/>
        <v/>
      </c>
      <c r="AI110" s="28" t="str">
        <f t="shared" si="23"/>
        <v/>
      </c>
      <c r="AJ110" s="33" t="str">
        <f t="shared" si="24"/>
        <v/>
      </c>
    </row>
    <row r="111" spans="1:36" ht="33.75" customHeight="1" x14ac:dyDescent="0.15">
      <c r="A111" s="21">
        <v>75</v>
      </c>
      <c r="B111" s="54"/>
      <c r="C111" s="53"/>
      <c r="D111" s="101"/>
      <c r="E111" s="102"/>
      <c r="F111" s="5"/>
      <c r="G111" s="80"/>
      <c r="H111" s="100"/>
      <c r="I111" s="71"/>
      <c r="J111" s="97"/>
      <c r="K111" s="77"/>
      <c r="L111" s="123"/>
      <c r="M111" s="98"/>
      <c r="N111" s="62"/>
      <c r="O111" s="383"/>
      <c r="P111" s="384"/>
      <c r="Q111" s="385"/>
      <c r="R111" s="57"/>
      <c r="S111" s="96"/>
      <c r="T111" s="18"/>
      <c r="U111" s="19" t="str">
        <f t="shared" si="14"/>
        <v/>
      </c>
      <c r="V111" s="29"/>
      <c r="W111" s="19"/>
      <c r="X111" s="20" t="str">
        <f t="shared" si="15"/>
        <v/>
      </c>
      <c r="Y111" s="20" t="str">
        <f t="shared" si="16"/>
        <v/>
      </c>
      <c r="Z111" s="20" t="str">
        <f t="shared" si="17"/>
        <v/>
      </c>
      <c r="AA111" s="20" t="str">
        <f t="shared" si="18"/>
        <v/>
      </c>
      <c r="AB111" s="20" t="str">
        <f t="shared" si="19"/>
        <v/>
      </c>
      <c r="AC111" s="20" t="str">
        <f t="shared" si="20"/>
        <v/>
      </c>
      <c r="AD111" s="23" t="str">
        <f t="shared" si="21"/>
        <v/>
      </c>
      <c r="AE111" s="25" t="str">
        <f t="shared" si="25"/>
        <v/>
      </c>
      <c r="AF111" s="33" t="str">
        <f t="shared" si="26"/>
        <v/>
      </c>
      <c r="AG111" s="31" t="str">
        <f t="shared" si="27"/>
        <v/>
      </c>
      <c r="AH111" s="28" t="str">
        <f t="shared" si="22"/>
        <v/>
      </c>
      <c r="AI111" s="28" t="str">
        <f t="shared" si="23"/>
        <v/>
      </c>
      <c r="AJ111" s="33" t="str">
        <f t="shared" si="24"/>
        <v/>
      </c>
    </row>
    <row r="112" spans="1:36" ht="33.75" customHeight="1" x14ac:dyDescent="0.15">
      <c r="A112" s="21">
        <v>76</v>
      </c>
      <c r="B112" s="54"/>
      <c r="C112" s="53"/>
      <c r="D112" s="101"/>
      <c r="E112" s="102"/>
      <c r="F112" s="5"/>
      <c r="G112" s="81"/>
      <c r="H112" s="100"/>
      <c r="I112" s="71"/>
      <c r="J112" s="97"/>
      <c r="K112" s="77"/>
      <c r="L112" s="123"/>
      <c r="M112" s="98"/>
      <c r="N112" s="62"/>
      <c r="O112" s="383"/>
      <c r="P112" s="384"/>
      <c r="Q112" s="385"/>
      <c r="R112" s="57"/>
      <c r="S112" s="96"/>
      <c r="T112" s="18"/>
      <c r="U112" s="19" t="str">
        <f t="shared" si="14"/>
        <v/>
      </c>
      <c r="V112" s="29"/>
      <c r="W112" s="19"/>
      <c r="X112" s="20" t="str">
        <f t="shared" si="15"/>
        <v/>
      </c>
      <c r="Y112" s="20" t="str">
        <f t="shared" si="16"/>
        <v/>
      </c>
      <c r="Z112" s="20" t="str">
        <f t="shared" si="17"/>
        <v/>
      </c>
      <c r="AA112" s="20" t="str">
        <f t="shared" si="18"/>
        <v/>
      </c>
      <c r="AB112" s="20" t="str">
        <f t="shared" si="19"/>
        <v/>
      </c>
      <c r="AC112" s="20" t="str">
        <f t="shared" si="20"/>
        <v/>
      </c>
      <c r="AD112" s="23" t="str">
        <f t="shared" si="21"/>
        <v/>
      </c>
      <c r="AE112" s="25" t="str">
        <f t="shared" si="25"/>
        <v/>
      </c>
      <c r="AF112" s="33" t="str">
        <f t="shared" si="26"/>
        <v/>
      </c>
      <c r="AG112" s="31" t="str">
        <f t="shared" si="27"/>
        <v/>
      </c>
      <c r="AH112" s="28" t="str">
        <f t="shared" si="22"/>
        <v/>
      </c>
      <c r="AI112" s="28" t="str">
        <f t="shared" si="23"/>
        <v/>
      </c>
      <c r="AJ112" s="33" t="str">
        <f t="shared" si="24"/>
        <v/>
      </c>
    </row>
    <row r="113" spans="1:36" ht="33.75" customHeight="1" x14ac:dyDescent="0.15">
      <c r="A113" s="21">
        <v>77</v>
      </c>
      <c r="B113" s="54"/>
      <c r="C113" s="53"/>
      <c r="D113" s="101"/>
      <c r="E113" s="102"/>
      <c r="F113" s="5"/>
      <c r="G113" s="81"/>
      <c r="H113" s="100"/>
      <c r="I113" s="71"/>
      <c r="J113" s="97"/>
      <c r="K113" s="77"/>
      <c r="L113" s="123"/>
      <c r="M113" s="98"/>
      <c r="N113" s="62"/>
      <c r="O113" s="383"/>
      <c r="P113" s="384"/>
      <c r="Q113" s="385"/>
      <c r="R113" s="57"/>
      <c r="S113" s="96"/>
      <c r="T113" s="18"/>
      <c r="U113" s="19" t="str">
        <f t="shared" si="14"/>
        <v/>
      </c>
      <c r="V113" s="29"/>
      <c r="W113" s="19"/>
      <c r="X113" s="20" t="str">
        <f t="shared" si="15"/>
        <v/>
      </c>
      <c r="Y113" s="20" t="str">
        <f t="shared" si="16"/>
        <v/>
      </c>
      <c r="Z113" s="20" t="str">
        <f t="shared" si="17"/>
        <v/>
      </c>
      <c r="AA113" s="20" t="str">
        <f t="shared" si="18"/>
        <v/>
      </c>
      <c r="AB113" s="20" t="str">
        <f t="shared" si="19"/>
        <v/>
      </c>
      <c r="AC113" s="20" t="str">
        <f t="shared" si="20"/>
        <v/>
      </c>
      <c r="AD113" s="23" t="str">
        <f t="shared" si="21"/>
        <v/>
      </c>
      <c r="AE113" s="25" t="str">
        <f t="shared" si="25"/>
        <v/>
      </c>
      <c r="AF113" s="33" t="str">
        <f t="shared" si="26"/>
        <v/>
      </c>
      <c r="AG113" s="31" t="str">
        <f t="shared" si="27"/>
        <v/>
      </c>
      <c r="AH113" s="28" t="str">
        <f t="shared" si="22"/>
        <v/>
      </c>
      <c r="AI113" s="28" t="str">
        <f t="shared" si="23"/>
        <v/>
      </c>
      <c r="AJ113" s="33" t="str">
        <f t="shared" si="24"/>
        <v/>
      </c>
    </row>
    <row r="114" spans="1:36" ht="33.75" customHeight="1" x14ac:dyDescent="0.15">
      <c r="A114" s="21">
        <v>78</v>
      </c>
      <c r="B114" s="54"/>
      <c r="C114" s="53"/>
      <c r="D114" s="101"/>
      <c r="E114" s="102"/>
      <c r="F114" s="5"/>
      <c r="G114" s="80"/>
      <c r="H114" s="100"/>
      <c r="I114" s="71"/>
      <c r="J114" s="97"/>
      <c r="K114" s="77"/>
      <c r="L114" s="123"/>
      <c r="M114" s="98"/>
      <c r="N114" s="62"/>
      <c r="O114" s="383"/>
      <c r="P114" s="384"/>
      <c r="Q114" s="385"/>
      <c r="R114" s="57"/>
      <c r="S114" s="96"/>
      <c r="T114" s="18"/>
      <c r="U114" s="19" t="str">
        <f t="shared" si="14"/>
        <v/>
      </c>
      <c r="V114" s="29"/>
      <c r="W114" s="19"/>
      <c r="X114" s="20" t="str">
        <f t="shared" si="15"/>
        <v/>
      </c>
      <c r="Y114" s="20" t="str">
        <f t="shared" si="16"/>
        <v/>
      </c>
      <c r="Z114" s="20" t="str">
        <f t="shared" si="17"/>
        <v/>
      </c>
      <c r="AA114" s="20" t="str">
        <f t="shared" si="18"/>
        <v/>
      </c>
      <c r="AB114" s="20" t="str">
        <f t="shared" si="19"/>
        <v/>
      </c>
      <c r="AC114" s="20" t="str">
        <f t="shared" si="20"/>
        <v/>
      </c>
      <c r="AD114" s="23" t="str">
        <f t="shared" si="21"/>
        <v/>
      </c>
      <c r="AE114" s="25" t="str">
        <f t="shared" si="25"/>
        <v/>
      </c>
      <c r="AF114" s="33" t="str">
        <f t="shared" si="26"/>
        <v/>
      </c>
      <c r="AG114" s="31" t="str">
        <f t="shared" si="27"/>
        <v/>
      </c>
      <c r="AH114" s="28" t="str">
        <f t="shared" si="22"/>
        <v/>
      </c>
      <c r="AI114" s="28" t="str">
        <f t="shared" si="23"/>
        <v/>
      </c>
      <c r="AJ114" s="33" t="str">
        <f t="shared" si="24"/>
        <v/>
      </c>
    </row>
    <row r="115" spans="1:36" ht="33.75" customHeight="1" x14ac:dyDescent="0.15">
      <c r="A115" s="21">
        <v>79</v>
      </c>
      <c r="B115" s="54"/>
      <c r="C115" s="53"/>
      <c r="D115" s="101"/>
      <c r="E115" s="102"/>
      <c r="F115" s="5"/>
      <c r="G115" s="80"/>
      <c r="H115" s="100"/>
      <c r="I115" s="71"/>
      <c r="J115" s="97"/>
      <c r="K115" s="77"/>
      <c r="L115" s="123"/>
      <c r="M115" s="98"/>
      <c r="N115" s="62"/>
      <c r="O115" s="383"/>
      <c r="P115" s="384"/>
      <c r="Q115" s="385"/>
      <c r="R115" s="57"/>
      <c r="S115" s="96"/>
      <c r="T115" s="18"/>
      <c r="U115" s="19" t="str">
        <f t="shared" si="14"/>
        <v/>
      </c>
      <c r="V115" s="29"/>
      <c r="W115" s="19"/>
      <c r="X115" s="20" t="str">
        <f t="shared" si="15"/>
        <v/>
      </c>
      <c r="Y115" s="20" t="str">
        <f t="shared" si="16"/>
        <v/>
      </c>
      <c r="Z115" s="20" t="str">
        <f t="shared" si="17"/>
        <v/>
      </c>
      <c r="AA115" s="20" t="str">
        <f t="shared" si="18"/>
        <v/>
      </c>
      <c r="AB115" s="20" t="str">
        <f t="shared" si="19"/>
        <v/>
      </c>
      <c r="AC115" s="20" t="str">
        <f t="shared" si="20"/>
        <v/>
      </c>
      <c r="AD115" s="23" t="str">
        <f t="shared" si="21"/>
        <v/>
      </c>
      <c r="AE115" s="25" t="str">
        <f t="shared" si="25"/>
        <v/>
      </c>
      <c r="AF115" s="33" t="str">
        <f t="shared" si="26"/>
        <v/>
      </c>
      <c r="AG115" s="31" t="str">
        <f t="shared" si="27"/>
        <v/>
      </c>
      <c r="AH115" s="28" t="str">
        <f t="shared" si="22"/>
        <v/>
      </c>
      <c r="AI115" s="28" t="str">
        <f t="shared" si="23"/>
        <v/>
      </c>
      <c r="AJ115" s="33" t="str">
        <f t="shared" si="24"/>
        <v/>
      </c>
    </row>
    <row r="116" spans="1:36" ht="33.75" customHeight="1" x14ac:dyDescent="0.15">
      <c r="A116" s="21">
        <v>80</v>
      </c>
      <c r="B116" s="54"/>
      <c r="C116" s="53"/>
      <c r="D116" s="71"/>
      <c r="E116" s="73"/>
      <c r="F116" s="5"/>
      <c r="G116" s="81"/>
      <c r="H116" s="74"/>
      <c r="I116" s="71"/>
      <c r="J116" s="72"/>
      <c r="K116" s="78"/>
      <c r="L116" s="123"/>
      <c r="M116" s="98"/>
      <c r="N116" s="63"/>
      <c r="O116" s="383"/>
      <c r="P116" s="384"/>
      <c r="Q116" s="385"/>
      <c r="R116" s="57"/>
      <c r="S116" s="96"/>
      <c r="T116" s="18"/>
      <c r="U116" s="19" t="str">
        <f t="shared" si="14"/>
        <v/>
      </c>
      <c r="V116" s="29"/>
      <c r="W116" s="19"/>
      <c r="X116" s="20" t="str">
        <f t="shared" si="15"/>
        <v/>
      </c>
      <c r="Y116" s="20" t="str">
        <f t="shared" si="16"/>
        <v/>
      </c>
      <c r="Z116" s="20" t="str">
        <f t="shared" si="17"/>
        <v/>
      </c>
      <c r="AA116" s="20" t="str">
        <f t="shared" si="18"/>
        <v/>
      </c>
      <c r="AB116" s="20" t="str">
        <f t="shared" si="19"/>
        <v/>
      </c>
      <c r="AC116" s="20" t="str">
        <f t="shared" si="20"/>
        <v/>
      </c>
      <c r="AD116" s="23" t="str">
        <f t="shared" si="21"/>
        <v/>
      </c>
      <c r="AE116" s="25" t="str">
        <f t="shared" si="25"/>
        <v/>
      </c>
      <c r="AF116" s="33" t="str">
        <f t="shared" si="26"/>
        <v/>
      </c>
      <c r="AG116" s="31" t="str">
        <f t="shared" si="27"/>
        <v/>
      </c>
      <c r="AH116" s="28" t="str">
        <f t="shared" si="22"/>
        <v/>
      </c>
      <c r="AI116" s="28" t="str">
        <f t="shared" si="23"/>
        <v/>
      </c>
      <c r="AJ116" s="33" t="str">
        <f t="shared" si="24"/>
        <v/>
      </c>
    </row>
    <row r="117" spans="1:36" ht="33.75" customHeight="1" x14ac:dyDescent="0.15">
      <c r="A117" s="21">
        <v>81</v>
      </c>
      <c r="B117" s="54"/>
      <c r="C117" s="53"/>
      <c r="D117" s="101"/>
      <c r="E117" s="102"/>
      <c r="F117" s="5"/>
      <c r="G117" s="80"/>
      <c r="H117" s="100"/>
      <c r="I117" s="71"/>
      <c r="J117" s="97"/>
      <c r="K117" s="77"/>
      <c r="L117" s="123"/>
      <c r="M117" s="98"/>
      <c r="N117" s="62"/>
      <c r="O117" s="383"/>
      <c r="P117" s="384"/>
      <c r="Q117" s="385"/>
      <c r="R117" s="57"/>
      <c r="S117" s="96"/>
      <c r="T117" s="18"/>
      <c r="U117" s="19" t="str">
        <f t="shared" si="14"/>
        <v/>
      </c>
      <c r="V117" s="29"/>
      <c r="W117" s="19"/>
      <c r="X117" s="20" t="str">
        <f t="shared" si="15"/>
        <v/>
      </c>
      <c r="Y117" s="20" t="str">
        <f t="shared" si="16"/>
        <v/>
      </c>
      <c r="Z117" s="20" t="str">
        <f t="shared" si="17"/>
        <v/>
      </c>
      <c r="AA117" s="20" t="str">
        <f t="shared" si="18"/>
        <v/>
      </c>
      <c r="AB117" s="20" t="str">
        <f t="shared" si="19"/>
        <v/>
      </c>
      <c r="AC117" s="20" t="str">
        <f t="shared" si="20"/>
        <v/>
      </c>
      <c r="AD117" s="23" t="str">
        <f t="shared" si="21"/>
        <v/>
      </c>
      <c r="AE117" s="25" t="str">
        <f t="shared" si="25"/>
        <v/>
      </c>
      <c r="AF117" s="33" t="str">
        <f t="shared" si="26"/>
        <v/>
      </c>
      <c r="AG117" s="31" t="str">
        <f t="shared" si="27"/>
        <v/>
      </c>
      <c r="AH117" s="28" t="str">
        <f t="shared" si="22"/>
        <v/>
      </c>
      <c r="AI117" s="28" t="str">
        <f t="shared" si="23"/>
        <v/>
      </c>
      <c r="AJ117" s="33" t="str">
        <f t="shared" si="24"/>
        <v/>
      </c>
    </row>
    <row r="118" spans="1:36" ht="33.75" customHeight="1" x14ac:dyDescent="0.15">
      <c r="A118" s="21">
        <v>82</v>
      </c>
      <c r="B118" s="54"/>
      <c r="C118" s="53"/>
      <c r="D118" s="101"/>
      <c r="E118" s="102"/>
      <c r="F118" s="5"/>
      <c r="G118" s="80"/>
      <c r="H118" s="100"/>
      <c r="I118" s="71"/>
      <c r="J118" s="97"/>
      <c r="K118" s="77"/>
      <c r="L118" s="123"/>
      <c r="M118" s="98"/>
      <c r="N118" s="62"/>
      <c r="O118" s="383"/>
      <c r="P118" s="384"/>
      <c r="Q118" s="385"/>
      <c r="R118" s="57"/>
      <c r="S118" s="96"/>
      <c r="T118" s="18"/>
      <c r="U118" s="19" t="str">
        <f t="shared" si="14"/>
        <v/>
      </c>
      <c r="V118" s="29"/>
      <c r="W118" s="19"/>
      <c r="X118" s="20" t="str">
        <f t="shared" si="15"/>
        <v/>
      </c>
      <c r="Y118" s="20" t="str">
        <f t="shared" si="16"/>
        <v/>
      </c>
      <c r="Z118" s="20" t="str">
        <f t="shared" si="17"/>
        <v/>
      </c>
      <c r="AA118" s="20" t="str">
        <f t="shared" si="18"/>
        <v/>
      </c>
      <c r="AB118" s="20" t="str">
        <f t="shared" si="19"/>
        <v/>
      </c>
      <c r="AC118" s="20" t="str">
        <f t="shared" si="20"/>
        <v/>
      </c>
      <c r="AD118" s="23" t="str">
        <f t="shared" si="21"/>
        <v/>
      </c>
      <c r="AE118" s="25" t="str">
        <f t="shared" si="25"/>
        <v/>
      </c>
      <c r="AF118" s="33" t="str">
        <f t="shared" si="26"/>
        <v/>
      </c>
      <c r="AG118" s="31" t="str">
        <f t="shared" si="27"/>
        <v/>
      </c>
      <c r="AH118" s="28" t="str">
        <f t="shared" si="22"/>
        <v/>
      </c>
      <c r="AI118" s="28" t="str">
        <f t="shared" si="23"/>
        <v/>
      </c>
      <c r="AJ118" s="33" t="str">
        <f t="shared" si="24"/>
        <v/>
      </c>
    </row>
    <row r="119" spans="1:36" ht="33.75" customHeight="1" x14ac:dyDescent="0.15">
      <c r="A119" s="21">
        <v>83</v>
      </c>
      <c r="B119" s="54"/>
      <c r="C119" s="53"/>
      <c r="D119" s="101"/>
      <c r="E119" s="102"/>
      <c r="F119" s="5"/>
      <c r="G119" s="81"/>
      <c r="H119" s="100"/>
      <c r="I119" s="71"/>
      <c r="J119" s="97"/>
      <c r="K119" s="77"/>
      <c r="L119" s="123"/>
      <c r="M119" s="98"/>
      <c r="N119" s="62"/>
      <c r="O119" s="383"/>
      <c r="P119" s="384"/>
      <c r="Q119" s="385"/>
      <c r="R119" s="57"/>
      <c r="S119" s="96"/>
      <c r="T119" s="18"/>
      <c r="U119" s="19" t="str">
        <f t="shared" si="14"/>
        <v/>
      </c>
      <c r="V119" s="29"/>
      <c r="W119" s="19"/>
      <c r="X119" s="20" t="str">
        <f t="shared" si="15"/>
        <v/>
      </c>
      <c r="Y119" s="20" t="str">
        <f t="shared" si="16"/>
        <v/>
      </c>
      <c r="Z119" s="20" t="str">
        <f t="shared" si="17"/>
        <v/>
      </c>
      <c r="AA119" s="20" t="str">
        <f t="shared" si="18"/>
        <v/>
      </c>
      <c r="AB119" s="20" t="str">
        <f t="shared" si="19"/>
        <v/>
      </c>
      <c r="AC119" s="20" t="str">
        <f t="shared" si="20"/>
        <v/>
      </c>
      <c r="AD119" s="23" t="str">
        <f t="shared" si="21"/>
        <v/>
      </c>
      <c r="AE119" s="25" t="str">
        <f t="shared" si="25"/>
        <v/>
      </c>
      <c r="AF119" s="33" t="str">
        <f t="shared" si="26"/>
        <v/>
      </c>
      <c r="AG119" s="31" t="str">
        <f t="shared" si="27"/>
        <v/>
      </c>
      <c r="AH119" s="28" t="str">
        <f t="shared" si="22"/>
        <v/>
      </c>
      <c r="AI119" s="28" t="str">
        <f t="shared" si="23"/>
        <v/>
      </c>
      <c r="AJ119" s="33" t="str">
        <f t="shared" si="24"/>
        <v/>
      </c>
    </row>
    <row r="120" spans="1:36" ht="33.75" customHeight="1" x14ac:dyDescent="0.15">
      <c r="A120" s="21">
        <v>84</v>
      </c>
      <c r="B120" s="54"/>
      <c r="C120" s="53"/>
      <c r="D120" s="101"/>
      <c r="E120" s="102"/>
      <c r="F120" s="5"/>
      <c r="G120" s="81"/>
      <c r="H120" s="100"/>
      <c r="I120" s="71"/>
      <c r="J120" s="97"/>
      <c r="K120" s="77"/>
      <c r="L120" s="123"/>
      <c r="M120" s="98"/>
      <c r="N120" s="62"/>
      <c r="O120" s="383"/>
      <c r="P120" s="384"/>
      <c r="Q120" s="385"/>
      <c r="R120" s="57"/>
      <c r="S120" s="96"/>
      <c r="T120" s="18"/>
      <c r="U120" s="19" t="str">
        <f t="shared" si="14"/>
        <v/>
      </c>
      <c r="V120" s="29"/>
      <c r="W120" s="19"/>
      <c r="X120" s="20" t="str">
        <f t="shared" si="15"/>
        <v/>
      </c>
      <c r="Y120" s="20" t="str">
        <f t="shared" si="16"/>
        <v/>
      </c>
      <c r="Z120" s="20" t="str">
        <f t="shared" si="17"/>
        <v/>
      </c>
      <c r="AA120" s="20" t="str">
        <f t="shared" si="18"/>
        <v/>
      </c>
      <c r="AB120" s="20" t="str">
        <f t="shared" si="19"/>
        <v/>
      </c>
      <c r="AC120" s="20" t="str">
        <f t="shared" si="20"/>
        <v/>
      </c>
      <c r="AD120" s="23" t="str">
        <f t="shared" si="21"/>
        <v/>
      </c>
      <c r="AE120" s="25" t="str">
        <f t="shared" si="25"/>
        <v/>
      </c>
      <c r="AF120" s="33" t="str">
        <f t="shared" si="26"/>
        <v/>
      </c>
      <c r="AG120" s="31" t="str">
        <f t="shared" si="27"/>
        <v/>
      </c>
      <c r="AH120" s="28" t="str">
        <f t="shared" si="22"/>
        <v/>
      </c>
      <c r="AI120" s="28" t="str">
        <f t="shared" si="23"/>
        <v/>
      </c>
      <c r="AJ120" s="33" t="str">
        <f t="shared" si="24"/>
        <v/>
      </c>
    </row>
    <row r="121" spans="1:36" ht="33.75" customHeight="1" x14ac:dyDescent="0.15">
      <c r="A121" s="21">
        <v>85</v>
      </c>
      <c r="B121" s="54"/>
      <c r="C121" s="53"/>
      <c r="D121" s="101"/>
      <c r="E121" s="102"/>
      <c r="F121" s="5"/>
      <c r="G121" s="80"/>
      <c r="H121" s="100"/>
      <c r="I121" s="71"/>
      <c r="J121" s="97"/>
      <c r="K121" s="77"/>
      <c r="L121" s="123"/>
      <c r="M121" s="98"/>
      <c r="N121" s="62"/>
      <c r="O121" s="383"/>
      <c r="P121" s="384"/>
      <c r="Q121" s="385"/>
      <c r="R121" s="57"/>
      <c r="S121" s="96"/>
      <c r="T121" s="18"/>
      <c r="U121" s="19" t="str">
        <f t="shared" si="14"/>
        <v/>
      </c>
      <c r="V121" s="29"/>
      <c r="W121" s="19"/>
      <c r="X121" s="20" t="str">
        <f t="shared" si="15"/>
        <v/>
      </c>
      <c r="Y121" s="20" t="str">
        <f t="shared" si="16"/>
        <v/>
      </c>
      <c r="Z121" s="20" t="str">
        <f t="shared" si="17"/>
        <v/>
      </c>
      <c r="AA121" s="20" t="str">
        <f t="shared" si="18"/>
        <v/>
      </c>
      <c r="AB121" s="20" t="str">
        <f t="shared" si="19"/>
        <v/>
      </c>
      <c r="AC121" s="20" t="str">
        <f t="shared" si="20"/>
        <v/>
      </c>
      <c r="AD121" s="23" t="str">
        <f t="shared" si="21"/>
        <v/>
      </c>
      <c r="AE121" s="25" t="str">
        <f t="shared" si="25"/>
        <v/>
      </c>
      <c r="AF121" s="33" t="str">
        <f t="shared" si="26"/>
        <v/>
      </c>
      <c r="AG121" s="31" t="str">
        <f t="shared" si="27"/>
        <v/>
      </c>
      <c r="AH121" s="28" t="str">
        <f t="shared" si="22"/>
        <v/>
      </c>
      <c r="AI121" s="28" t="str">
        <f t="shared" si="23"/>
        <v/>
      </c>
      <c r="AJ121" s="33" t="str">
        <f t="shared" si="24"/>
        <v/>
      </c>
    </row>
    <row r="122" spans="1:36" ht="33.75" customHeight="1" x14ac:dyDescent="0.15">
      <c r="A122" s="21">
        <v>86</v>
      </c>
      <c r="B122" s="54"/>
      <c r="C122" s="53"/>
      <c r="D122" s="101"/>
      <c r="E122" s="102"/>
      <c r="F122" s="5"/>
      <c r="G122" s="80"/>
      <c r="H122" s="100"/>
      <c r="I122" s="71"/>
      <c r="J122" s="97"/>
      <c r="K122" s="77"/>
      <c r="L122" s="123"/>
      <c r="M122" s="98"/>
      <c r="N122" s="62"/>
      <c r="O122" s="383"/>
      <c r="P122" s="384"/>
      <c r="Q122" s="385"/>
      <c r="R122" s="57"/>
      <c r="S122" s="96"/>
      <c r="T122" s="18"/>
      <c r="U122" s="19" t="str">
        <f t="shared" si="14"/>
        <v/>
      </c>
      <c r="V122" s="29"/>
      <c r="W122" s="19"/>
      <c r="X122" s="20" t="str">
        <f t="shared" si="15"/>
        <v/>
      </c>
      <c r="Y122" s="20" t="str">
        <f t="shared" si="16"/>
        <v/>
      </c>
      <c r="Z122" s="20" t="str">
        <f t="shared" si="17"/>
        <v/>
      </c>
      <c r="AA122" s="20" t="str">
        <f t="shared" si="18"/>
        <v/>
      </c>
      <c r="AB122" s="20" t="str">
        <f t="shared" si="19"/>
        <v/>
      </c>
      <c r="AC122" s="20" t="str">
        <f t="shared" si="20"/>
        <v/>
      </c>
      <c r="AD122" s="23" t="str">
        <f t="shared" si="21"/>
        <v/>
      </c>
      <c r="AE122" s="25" t="str">
        <f t="shared" si="25"/>
        <v/>
      </c>
      <c r="AF122" s="33" t="str">
        <f t="shared" si="26"/>
        <v/>
      </c>
      <c r="AG122" s="31" t="str">
        <f t="shared" si="27"/>
        <v/>
      </c>
      <c r="AH122" s="28" t="str">
        <f t="shared" si="22"/>
        <v/>
      </c>
      <c r="AI122" s="28" t="str">
        <f t="shared" si="23"/>
        <v/>
      </c>
      <c r="AJ122" s="33" t="str">
        <f t="shared" si="24"/>
        <v/>
      </c>
    </row>
    <row r="123" spans="1:36" ht="33.75" customHeight="1" x14ac:dyDescent="0.15">
      <c r="A123" s="21">
        <v>87</v>
      </c>
      <c r="B123" s="54"/>
      <c r="C123" s="53"/>
      <c r="D123" s="71"/>
      <c r="E123" s="73"/>
      <c r="F123" s="5"/>
      <c r="G123" s="81"/>
      <c r="H123" s="74"/>
      <c r="I123" s="71"/>
      <c r="J123" s="72"/>
      <c r="K123" s="78"/>
      <c r="L123" s="123"/>
      <c r="M123" s="98"/>
      <c r="N123" s="63"/>
      <c r="O123" s="383"/>
      <c r="P123" s="384"/>
      <c r="Q123" s="385"/>
      <c r="R123" s="57"/>
      <c r="S123" s="96"/>
      <c r="T123" s="18"/>
      <c r="U123" s="19" t="str">
        <f t="shared" si="14"/>
        <v/>
      </c>
      <c r="V123" s="29"/>
      <c r="W123" s="19"/>
      <c r="X123" s="20" t="str">
        <f t="shared" si="15"/>
        <v/>
      </c>
      <c r="Y123" s="20" t="str">
        <f t="shared" si="16"/>
        <v/>
      </c>
      <c r="Z123" s="20" t="str">
        <f t="shared" si="17"/>
        <v/>
      </c>
      <c r="AA123" s="20" t="str">
        <f t="shared" si="18"/>
        <v/>
      </c>
      <c r="AB123" s="20" t="str">
        <f t="shared" si="19"/>
        <v/>
      </c>
      <c r="AC123" s="20" t="str">
        <f t="shared" si="20"/>
        <v/>
      </c>
      <c r="AD123" s="23" t="str">
        <f t="shared" si="21"/>
        <v/>
      </c>
      <c r="AE123" s="25" t="str">
        <f t="shared" si="25"/>
        <v/>
      </c>
      <c r="AF123" s="33" t="str">
        <f t="shared" si="26"/>
        <v/>
      </c>
      <c r="AG123" s="31" t="str">
        <f t="shared" si="27"/>
        <v/>
      </c>
      <c r="AH123" s="28" t="str">
        <f t="shared" si="22"/>
        <v/>
      </c>
      <c r="AI123" s="28" t="str">
        <f t="shared" si="23"/>
        <v/>
      </c>
      <c r="AJ123" s="33" t="str">
        <f t="shared" si="24"/>
        <v/>
      </c>
    </row>
    <row r="124" spans="1:36" ht="33.75" customHeight="1" x14ac:dyDescent="0.15">
      <c r="A124" s="21">
        <v>88</v>
      </c>
      <c r="B124" s="54"/>
      <c r="C124" s="53"/>
      <c r="D124" s="101"/>
      <c r="E124" s="102"/>
      <c r="F124" s="5"/>
      <c r="G124" s="80"/>
      <c r="H124" s="100"/>
      <c r="I124" s="71"/>
      <c r="J124" s="97"/>
      <c r="K124" s="77"/>
      <c r="L124" s="123"/>
      <c r="M124" s="98"/>
      <c r="N124" s="62"/>
      <c r="O124" s="383"/>
      <c r="P124" s="384"/>
      <c r="Q124" s="385"/>
      <c r="R124" s="57"/>
      <c r="S124" s="96"/>
      <c r="T124" s="18"/>
      <c r="U124" s="19" t="str">
        <f t="shared" si="14"/>
        <v/>
      </c>
      <c r="V124" s="29"/>
      <c r="W124" s="19"/>
      <c r="X124" s="20" t="str">
        <f t="shared" si="15"/>
        <v/>
      </c>
      <c r="Y124" s="20" t="str">
        <f t="shared" si="16"/>
        <v/>
      </c>
      <c r="Z124" s="20" t="str">
        <f t="shared" si="17"/>
        <v/>
      </c>
      <c r="AA124" s="20" t="str">
        <f t="shared" si="18"/>
        <v/>
      </c>
      <c r="AB124" s="20" t="str">
        <f t="shared" si="19"/>
        <v/>
      </c>
      <c r="AC124" s="20" t="str">
        <f t="shared" si="20"/>
        <v/>
      </c>
      <c r="AD124" s="23" t="str">
        <f t="shared" si="21"/>
        <v/>
      </c>
      <c r="AE124" s="25" t="str">
        <f t="shared" si="25"/>
        <v/>
      </c>
      <c r="AF124" s="33" t="str">
        <f t="shared" si="26"/>
        <v/>
      </c>
      <c r="AG124" s="31" t="str">
        <f t="shared" si="27"/>
        <v/>
      </c>
      <c r="AH124" s="28" t="str">
        <f t="shared" si="22"/>
        <v/>
      </c>
      <c r="AI124" s="28" t="str">
        <f t="shared" si="23"/>
        <v/>
      </c>
      <c r="AJ124" s="33" t="str">
        <f t="shared" si="24"/>
        <v/>
      </c>
    </row>
    <row r="125" spans="1:36" ht="33.75" customHeight="1" x14ac:dyDescent="0.15">
      <c r="A125" s="21">
        <v>89</v>
      </c>
      <c r="B125" s="54"/>
      <c r="C125" s="53"/>
      <c r="D125" s="101"/>
      <c r="E125" s="102"/>
      <c r="F125" s="5"/>
      <c r="G125" s="80"/>
      <c r="H125" s="100"/>
      <c r="I125" s="71"/>
      <c r="J125" s="97"/>
      <c r="K125" s="77"/>
      <c r="L125" s="123"/>
      <c r="M125" s="98"/>
      <c r="N125" s="62"/>
      <c r="O125" s="383"/>
      <c r="P125" s="384"/>
      <c r="Q125" s="385"/>
      <c r="R125" s="57"/>
      <c r="S125" s="96"/>
      <c r="T125" s="18"/>
      <c r="U125" s="19" t="str">
        <f t="shared" si="14"/>
        <v/>
      </c>
      <c r="V125" s="29"/>
      <c r="W125" s="19"/>
      <c r="X125" s="20" t="str">
        <f t="shared" si="15"/>
        <v/>
      </c>
      <c r="Y125" s="20" t="str">
        <f t="shared" si="16"/>
        <v/>
      </c>
      <c r="Z125" s="20" t="str">
        <f t="shared" si="17"/>
        <v/>
      </c>
      <c r="AA125" s="20" t="str">
        <f t="shared" si="18"/>
        <v/>
      </c>
      <c r="AB125" s="20" t="str">
        <f t="shared" si="19"/>
        <v/>
      </c>
      <c r="AC125" s="20" t="str">
        <f t="shared" si="20"/>
        <v/>
      </c>
      <c r="AD125" s="23" t="str">
        <f t="shared" si="21"/>
        <v/>
      </c>
      <c r="AE125" s="25" t="str">
        <f t="shared" si="25"/>
        <v/>
      </c>
      <c r="AF125" s="33" t="str">
        <f t="shared" si="26"/>
        <v/>
      </c>
      <c r="AG125" s="31" t="str">
        <f t="shared" si="27"/>
        <v/>
      </c>
      <c r="AH125" s="28" t="str">
        <f t="shared" si="22"/>
        <v/>
      </c>
      <c r="AI125" s="28" t="str">
        <f t="shared" si="23"/>
        <v/>
      </c>
      <c r="AJ125" s="33" t="str">
        <f t="shared" si="24"/>
        <v/>
      </c>
    </row>
    <row r="126" spans="1:36" ht="33.75" customHeight="1" thickBot="1" x14ac:dyDescent="0.2">
      <c r="A126" s="75">
        <v>90</v>
      </c>
      <c r="B126" s="55"/>
      <c r="C126" s="56"/>
      <c r="D126" s="36"/>
      <c r="E126" s="37"/>
      <c r="F126" s="6"/>
      <c r="G126" s="82"/>
      <c r="H126" s="38"/>
      <c r="I126" s="39"/>
      <c r="J126" s="35"/>
      <c r="K126" s="79"/>
      <c r="L126" s="124"/>
      <c r="M126" s="34"/>
      <c r="N126" s="64"/>
      <c r="O126" s="380"/>
      <c r="P126" s="381"/>
      <c r="Q126" s="382"/>
      <c r="R126" s="67"/>
      <c r="S126" s="96"/>
      <c r="T126" s="18"/>
      <c r="U126" s="19" t="str">
        <f t="shared" si="14"/>
        <v/>
      </c>
      <c r="V126" s="29"/>
      <c r="W126" s="19"/>
      <c r="X126" s="20" t="str">
        <f t="shared" si="15"/>
        <v/>
      </c>
      <c r="Y126" s="20" t="str">
        <f t="shared" si="16"/>
        <v/>
      </c>
      <c r="Z126" s="20" t="str">
        <f t="shared" si="17"/>
        <v/>
      </c>
      <c r="AA126" s="20" t="str">
        <f t="shared" si="18"/>
        <v/>
      </c>
      <c r="AB126" s="20" t="str">
        <f t="shared" si="19"/>
        <v/>
      </c>
      <c r="AC126" s="20" t="str">
        <f t="shared" si="20"/>
        <v/>
      </c>
      <c r="AD126" s="23" t="str">
        <f t="shared" si="21"/>
        <v/>
      </c>
      <c r="AE126" s="25" t="str">
        <f t="shared" si="25"/>
        <v/>
      </c>
      <c r="AF126" s="33" t="str">
        <f t="shared" si="26"/>
        <v/>
      </c>
      <c r="AG126" s="31" t="str">
        <f t="shared" si="27"/>
        <v/>
      </c>
      <c r="AH126" s="28" t="str">
        <f t="shared" si="22"/>
        <v/>
      </c>
      <c r="AI126" s="28" t="str">
        <f t="shared" si="23"/>
        <v/>
      </c>
      <c r="AJ126" s="33" t="str">
        <f t="shared" si="24"/>
        <v/>
      </c>
    </row>
    <row r="127" spans="1:36" ht="26.25" customHeight="1" x14ac:dyDescent="0.15"/>
    <row r="128" spans="1:36"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sheetData>
  <sheetProtection formatCells="0" formatColumns="0" formatRows="0" insertColumns="0" insertRows="0" insertHyperlinks="0" deleteColumns="0" deleteRows="0" selectLockedCells="1" sort="0" autoFilter="0" pivotTables="0"/>
  <dataConsolidate/>
  <mergeCells count="160">
    <mergeCell ref="D1:P1"/>
    <mergeCell ref="A5:B6"/>
    <mergeCell ref="C5:D6"/>
    <mergeCell ref="E5:H6"/>
    <mergeCell ref="A9:B9"/>
    <mergeCell ref="F9:G12"/>
    <mergeCell ref="I9:J9"/>
    <mergeCell ref="A10:A11"/>
    <mergeCell ref="B10:B11"/>
    <mergeCell ref="C10:C11"/>
    <mergeCell ref="A14:C14"/>
    <mergeCell ref="A15:C16"/>
    <mergeCell ref="D15:D16"/>
    <mergeCell ref="F15:G16"/>
    <mergeCell ref="H15:I16"/>
    <mergeCell ref="J15:J16"/>
    <mergeCell ref="D10:D11"/>
    <mergeCell ref="H10:R10"/>
    <mergeCell ref="H11:R12"/>
    <mergeCell ref="F13:G14"/>
    <mergeCell ref="H13:M14"/>
    <mergeCell ref="N13:N14"/>
    <mergeCell ref="O13:R14"/>
    <mergeCell ref="K15:N16"/>
    <mergeCell ref="O15:O16"/>
    <mergeCell ref="P15:R16"/>
    <mergeCell ref="A19:C20"/>
    <mergeCell ref="D19:E20"/>
    <mergeCell ref="F19:G20"/>
    <mergeCell ref="H19:J20"/>
    <mergeCell ref="K19:L20"/>
    <mergeCell ref="M19:O20"/>
    <mergeCell ref="A23:C24"/>
    <mergeCell ref="D23:E24"/>
    <mergeCell ref="R23:R25"/>
    <mergeCell ref="A27:B27"/>
    <mergeCell ref="C27:K27"/>
    <mergeCell ref="F29:G29"/>
    <mergeCell ref="L29:P29"/>
    <mergeCell ref="A21:C22"/>
    <mergeCell ref="D21:E22"/>
    <mergeCell ref="F21:G22"/>
    <mergeCell ref="H21:J22"/>
    <mergeCell ref="K21:L22"/>
    <mergeCell ref="M21:O22"/>
    <mergeCell ref="F30:G30"/>
    <mergeCell ref="L30:P30"/>
    <mergeCell ref="L31:R31"/>
    <mergeCell ref="A33:A35"/>
    <mergeCell ref="B33:B35"/>
    <mergeCell ref="C33:C35"/>
    <mergeCell ref="D33:D35"/>
    <mergeCell ref="E33:E35"/>
    <mergeCell ref="F33:F35"/>
    <mergeCell ref="G33:G35"/>
    <mergeCell ref="AH33:AH34"/>
    <mergeCell ref="AI33:AI34"/>
    <mergeCell ref="R34:R35"/>
    <mergeCell ref="T35:W35"/>
    <mergeCell ref="H33:H35"/>
    <mergeCell ref="I33:I35"/>
    <mergeCell ref="J33:L34"/>
    <mergeCell ref="M33:M35"/>
    <mergeCell ref="N33:N35"/>
    <mergeCell ref="O33:Q35"/>
    <mergeCell ref="K35:L35"/>
    <mergeCell ref="O36:Q36"/>
    <mergeCell ref="O37:Q37"/>
    <mergeCell ref="O38:Q38"/>
    <mergeCell ref="O39:Q39"/>
    <mergeCell ref="O40:Q40"/>
    <mergeCell ref="O41:Q41"/>
    <mergeCell ref="T33:W34"/>
    <mergeCell ref="X33:AD34"/>
    <mergeCell ref="AG33:AG35"/>
    <mergeCell ref="O48:Q48"/>
    <mergeCell ref="O49:Q49"/>
    <mergeCell ref="O50:Q50"/>
    <mergeCell ref="O51:Q51"/>
    <mergeCell ref="O52:Q52"/>
    <mergeCell ref="O53:Q53"/>
    <mergeCell ref="O42:Q42"/>
    <mergeCell ref="O43:Q43"/>
    <mergeCell ref="O44:Q44"/>
    <mergeCell ref="O45:Q45"/>
    <mergeCell ref="O46:Q46"/>
    <mergeCell ref="O47:Q47"/>
    <mergeCell ref="O60:Q60"/>
    <mergeCell ref="O61:Q61"/>
    <mergeCell ref="O62:Q62"/>
    <mergeCell ref="O63:Q63"/>
    <mergeCell ref="O64:Q64"/>
    <mergeCell ref="O65:Q65"/>
    <mergeCell ref="O54:Q54"/>
    <mergeCell ref="O55:Q55"/>
    <mergeCell ref="O56:Q56"/>
    <mergeCell ref="O57:Q57"/>
    <mergeCell ref="O58:Q58"/>
    <mergeCell ref="O59:Q59"/>
    <mergeCell ref="O72:Q72"/>
    <mergeCell ref="O73:Q73"/>
    <mergeCell ref="O74:Q74"/>
    <mergeCell ref="O75:Q75"/>
    <mergeCell ref="O76:Q76"/>
    <mergeCell ref="O77:Q77"/>
    <mergeCell ref="O66:Q66"/>
    <mergeCell ref="O67:Q67"/>
    <mergeCell ref="O68:Q68"/>
    <mergeCell ref="O69:Q69"/>
    <mergeCell ref="O70:Q70"/>
    <mergeCell ref="O71:Q71"/>
    <mergeCell ref="O84:Q84"/>
    <mergeCell ref="O85:Q85"/>
    <mergeCell ref="O86:Q86"/>
    <mergeCell ref="O87:Q87"/>
    <mergeCell ref="O88:Q88"/>
    <mergeCell ref="O89:Q89"/>
    <mergeCell ref="O78:Q78"/>
    <mergeCell ref="O79:Q79"/>
    <mergeCell ref="O80:Q80"/>
    <mergeCell ref="O81:Q81"/>
    <mergeCell ref="O82:Q82"/>
    <mergeCell ref="O83:Q83"/>
    <mergeCell ref="O96:Q96"/>
    <mergeCell ref="O97:Q97"/>
    <mergeCell ref="O98:Q98"/>
    <mergeCell ref="O99:Q99"/>
    <mergeCell ref="O100:Q100"/>
    <mergeCell ref="O101:Q101"/>
    <mergeCell ref="O90:Q90"/>
    <mergeCell ref="O91:Q91"/>
    <mergeCell ref="O92:Q92"/>
    <mergeCell ref="O93:Q93"/>
    <mergeCell ref="O94:Q94"/>
    <mergeCell ref="O95:Q95"/>
    <mergeCell ref="O108:Q108"/>
    <mergeCell ref="O109:Q109"/>
    <mergeCell ref="O110:Q110"/>
    <mergeCell ref="O111:Q111"/>
    <mergeCell ref="O112:Q112"/>
    <mergeCell ref="O113:Q113"/>
    <mergeCell ref="O102:Q102"/>
    <mergeCell ref="O103:Q103"/>
    <mergeCell ref="O104:Q104"/>
    <mergeCell ref="O105:Q105"/>
    <mergeCell ref="O106:Q106"/>
    <mergeCell ref="O107:Q107"/>
    <mergeCell ref="O126:Q126"/>
    <mergeCell ref="O120:Q120"/>
    <mergeCell ref="O121:Q121"/>
    <mergeCell ref="O122:Q122"/>
    <mergeCell ref="O123:Q123"/>
    <mergeCell ref="O124:Q124"/>
    <mergeCell ref="O125:Q125"/>
    <mergeCell ref="O114:Q114"/>
    <mergeCell ref="O115:Q115"/>
    <mergeCell ref="O116:Q116"/>
    <mergeCell ref="O117:Q117"/>
    <mergeCell ref="O118:Q118"/>
    <mergeCell ref="O119:Q119"/>
  </mergeCells>
  <phoneticPr fontId="1"/>
  <conditionalFormatting sqref="A5">
    <cfRule type="cellIs" dxfId="8" priority="8" operator="equal">
      <formula>""</formula>
    </cfRule>
    <cfRule type="cellIs" dxfId="7" priority="9" operator="equal">
      <formula>""" """</formula>
    </cfRule>
  </conditionalFormatting>
  <conditionalFormatting sqref="B10:D10">
    <cfRule type="cellIs" dxfId="6" priority="10" operator="equal">
      <formula>""</formula>
    </cfRule>
    <cfRule type="cellIs" dxfId="5" priority="11" operator="equal">
      <formula>""" """</formula>
    </cfRule>
  </conditionalFormatting>
  <conditionalFormatting sqref="I9 H10:H11 H13 A15 D15 H15">
    <cfRule type="cellIs" dxfId="4" priority="14" operator="equal">
      <formula>""</formula>
    </cfRule>
  </conditionalFormatting>
  <conditionalFormatting sqref="I36:I126">
    <cfRule type="expression" dxfId="3" priority="1">
      <formula>$AE36=""</formula>
    </cfRule>
  </conditionalFormatting>
  <conditionalFormatting sqref="O13 K15:L15 P15">
    <cfRule type="cellIs" dxfId="2" priority="15" operator="equal">
      <formula>""" """</formula>
    </cfRule>
  </conditionalFormatting>
  <conditionalFormatting sqref="O13 K15:L15 W20">
    <cfRule type="cellIs" dxfId="1" priority="13" operator="equal">
      <formula>""</formula>
    </cfRule>
  </conditionalFormatting>
  <conditionalFormatting sqref="P15">
    <cfRule type="cellIs" dxfId="0" priority="12" operator="equal">
      <formula>""</formula>
    </cfRule>
  </conditionalFormatting>
  <dataValidations count="9">
    <dataValidation type="list" allowBlank="1" showInputMessage="1" showErrorMessage="1" sqref="A5:B6" xr:uid="{378591BC-2E99-4F09-BDE9-7B1D3B990ECB}">
      <formula1>"2024(R5),2025(R6)"</formula1>
    </dataValidation>
    <dataValidation type="list" allowBlank="1" showInputMessage="1" showErrorMessage="1" sqref="I36:I126" xr:uid="{2D4AF9B6-FD7E-4C37-B6AE-97AB1726B93E}">
      <formula1>$AF36</formula1>
    </dataValidation>
    <dataValidation type="list" allowBlank="1" showInputMessage="1" showErrorMessage="1" sqref="L36:L126 K37:K126" xr:uid="{ADBF4116-9691-41A1-A95F-6C05C205CE86}">
      <formula1>"バリウム,胃検査希望なし"</formula1>
    </dataValidation>
    <dataValidation type="list" allowBlank="1" showInputMessage="1" showErrorMessage="1" sqref="B36:B126" xr:uid="{690A7AAE-1F92-406F-8A4C-51E5AB0F533B}">
      <formula1>"協会けんぽ(本人),国民健康保険,その他健保・共済等,扶養"</formula1>
    </dataValidation>
    <dataValidation type="list" allowBlank="1" showInputMessage="1" showErrorMessage="1" sqref="J36:J126" xr:uid="{A7408F3D-224D-47DE-AB83-5246766F339E}">
      <formula1>"鼻カメラ,口カメラ,バリウム,胃検査希望なし"</formula1>
    </dataValidation>
    <dataValidation type="list" allowBlank="1" showInputMessage="1" showErrorMessage="1" sqref="F36:F126" xr:uid="{EA31FAAB-13DA-4E84-87CF-416EEB9762B1}">
      <formula1>",男,女"</formula1>
    </dataValidation>
    <dataValidation type="list" allowBlank="1" showInputMessage="1" showErrorMessage="1" sqref="N36:N126" xr:uid="{EE7D5DF2-84F1-4D61-A06C-8C05575D5ABD}">
      <formula1>"松陽台佐藤クリニック,佐藤産婦人科,三原医院"</formula1>
    </dataValidation>
    <dataValidation type="list" allowBlank="1" showInputMessage="1" showErrorMessage="1" sqref="H36:H126" xr:uid="{2212200E-8E7E-40DC-A5DF-E4A5952B16EB}">
      <formula1>$V$7:$AJ$7</formula1>
    </dataValidation>
    <dataValidation type="list" allowBlank="1" showInputMessage="1" showErrorMessage="1" sqref="M36:M126" xr:uid="{8AE910FF-3393-46E2-A8A3-A03F7F358EFC}">
      <formula1>IF($AJ36="〇",$V$4:$X$4,$V$5:$W$5)</formula1>
    </dataValidation>
  </dataValidations>
  <pageMargins left="0.39370078740157483" right="0.35433070866141736" top="0.31496062992125984" bottom="0.35433070866141736" header="0.11811023622047245" footer="0.15748031496062992"/>
  <pageSetup paperSize="9" scale="89" fitToHeight="0" orientation="landscape" r:id="rId1"/>
  <headerFooter>
    <oddHeader>&amp;L&amp;P/&amp;N</oddHeader>
    <oddFooter xml:space="preserve">&amp;R&amp;F       &amp;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5</xdr:col>
                    <xdr:colOff>0</xdr:colOff>
                    <xdr:row>10</xdr:row>
                    <xdr:rowOff>0</xdr:rowOff>
                  </from>
                  <to>
                    <xdr:col>6</xdr:col>
                    <xdr:colOff>790575</xdr:colOff>
                    <xdr:row>11</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19050</xdr:colOff>
                    <xdr:row>18</xdr:row>
                    <xdr:rowOff>28575</xdr:rowOff>
                  </from>
                  <to>
                    <xdr:col>3</xdr:col>
                    <xdr:colOff>942975</xdr:colOff>
                    <xdr:row>19</xdr:row>
                    <xdr:rowOff>123825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1152525</xdr:colOff>
                    <xdr:row>18</xdr:row>
                    <xdr:rowOff>28575</xdr:rowOff>
                  </from>
                  <to>
                    <xdr:col>4</xdr:col>
                    <xdr:colOff>847725</xdr:colOff>
                    <xdr:row>19</xdr:row>
                    <xdr:rowOff>123825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9525</xdr:colOff>
                    <xdr:row>20</xdr:row>
                    <xdr:rowOff>28575</xdr:rowOff>
                  </from>
                  <to>
                    <xdr:col>3</xdr:col>
                    <xdr:colOff>933450</xdr:colOff>
                    <xdr:row>21</xdr:row>
                    <xdr:rowOff>123825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9525</xdr:colOff>
                    <xdr:row>18</xdr:row>
                    <xdr:rowOff>19050</xdr:rowOff>
                  </from>
                  <to>
                    <xdr:col>8</xdr:col>
                    <xdr:colOff>95250</xdr:colOff>
                    <xdr:row>19</xdr:row>
                    <xdr:rowOff>114300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7</xdr:col>
                    <xdr:colOff>9525</xdr:colOff>
                    <xdr:row>20</xdr:row>
                    <xdr:rowOff>19050</xdr:rowOff>
                  </from>
                  <to>
                    <xdr:col>8</xdr:col>
                    <xdr:colOff>95250</xdr:colOff>
                    <xdr:row>21</xdr:row>
                    <xdr:rowOff>114300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12</xdr:col>
                    <xdr:colOff>28575</xdr:colOff>
                    <xdr:row>18</xdr:row>
                    <xdr:rowOff>28575</xdr:rowOff>
                  </from>
                  <to>
                    <xdr:col>13</xdr:col>
                    <xdr:colOff>333375</xdr:colOff>
                    <xdr:row>20</xdr:row>
                    <xdr:rowOff>9525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1152525</xdr:colOff>
                    <xdr:row>20</xdr:row>
                    <xdr:rowOff>28575</xdr:rowOff>
                  </from>
                  <to>
                    <xdr:col>4</xdr:col>
                    <xdr:colOff>847725</xdr:colOff>
                    <xdr:row>21</xdr:row>
                    <xdr:rowOff>123825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8</xdr:col>
                    <xdr:colOff>219075</xdr:colOff>
                    <xdr:row>18</xdr:row>
                    <xdr:rowOff>19050</xdr:rowOff>
                  </from>
                  <to>
                    <xdr:col>9</xdr:col>
                    <xdr:colOff>552450</xdr:colOff>
                    <xdr:row>19</xdr:row>
                    <xdr:rowOff>114300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8</xdr:col>
                    <xdr:colOff>219075</xdr:colOff>
                    <xdr:row>20</xdr:row>
                    <xdr:rowOff>19050</xdr:rowOff>
                  </from>
                  <to>
                    <xdr:col>9</xdr:col>
                    <xdr:colOff>552450</xdr:colOff>
                    <xdr:row>21</xdr:row>
                    <xdr:rowOff>114300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13</xdr:col>
                    <xdr:colOff>419100</xdr:colOff>
                    <xdr:row>18</xdr:row>
                    <xdr:rowOff>28575</xdr:rowOff>
                  </from>
                  <to>
                    <xdr:col>14</xdr:col>
                    <xdr:colOff>704850</xdr:colOff>
                    <xdr:row>19</xdr:row>
                    <xdr:rowOff>123825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3</xdr:col>
                    <xdr:colOff>104775</xdr:colOff>
                    <xdr:row>26</xdr:row>
                    <xdr:rowOff>0</xdr:rowOff>
                  </from>
                  <to>
                    <xdr:col>3</xdr:col>
                    <xdr:colOff>533400</xdr:colOff>
                    <xdr:row>27</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xdr:col>
                    <xdr:colOff>609600</xdr:colOff>
                    <xdr:row>26</xdr:row>
                    <xdr:rowOff>0</xdr:rowOff>
                  </from>
                  <to>
                    <xdr:col>3</xdr:col>
                    <xdr:colOff>1038225</xdr:colOff>
                    <xdr:row>27</xdr:row>
                    <xdr:rowOff>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3</xdr:col>
                    <xdr:colOff>1123950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381000</xdr:colOff>
                    <xdr:row>26</xdr:row>
                    <xdr:rowOff>0</xdr:rowOff>
                  </from>
                  <to>
                    <xdr:col>4</xdr:col>
                    <xdr:colOff>809625</xdr:colOff>
                    <xdr:row>27</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876300</xdr:colOff>
                    <xdr:row>26</xdr:row>
                    <xdr:rowOff>0</xdr:rowOff>
                  </from>
                  <to>
                    <xdr:col>6</xdr:col>
                    <xdr:colOff>200025</xdr:colOff>
                    <xdr:row>27</xdr:row>
                    <xdr:rowOff>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6</xdr:col>
                    <xdr:colOff>257175</xdr:colOff>
                    <xdr:row>26</xdr:row>
                    <xdr:rowOff>0</xdr:rowOff>
                  </from>
                  <to>
                    <xdr:col>6</xdr:col>
                    <xdr:colOff>685800</xdr:colOff>
                    <xdr:row>27</xdr:row>
                    <xdr:rowOff>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6</xdr:col>
                    <xdr:colOff>809625</xdr:colOff>
                    <xdr:row>26</xdr:row>
                    <xdr:rowOff>0</xdr:rowOff>
                  </from>
                  <to>
                    <xdr:col>7</xdr:col>
                    <xdr:colOff>352425</xdr:colOff>
                    <xdr:row>27</xdr:row>
                    <xdr:rowOff>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7</xdr:col>
                    <xdr:colOff>476250</xdr:colOff>
                    <xdr:row>26</xdr:row>
                    <xdr:rowOff>0</xdr:rowOff>
                  </from>
                  <to>
                    <xdr:col>8</xdr:col>
                    <xdr:colOff>66675</xdr:colOff>
                    <xdr:row>27</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8</xdr:col>
                    <xdr:colOff>161925</xdr:colOff>
                    <xdr:row>26</xdr:row>
                    <xdr:rowOff>0</xdr:rowOff>
                  </from>
                  <to>
                    <xdr:col>8</xdr:col>
                    <xdr:colOff>590550</xdr:colOff>
                    <xdr:row>27</xdr:row>
                    <xdr:rowOff>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9</xdr:col>
                    <xdr:colOff>19050</xdr:colOff>
                    <xdr:row>26</xdr:row>
                    <xdr:rowOff>0</xdr:rowOff>
                  </from>
                  <to>
                    <xdr:col>9</xdr:col>
                    <xdr:colOff>447675</xdr:colOff>
                    <xdr:row>27</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9</xdr:col>
                    <xdr:colOff>485775</xdr:colOff>
                    <xdr:row>26</xdr:row>
                    <xdr:rowOff>19050</xdr:rowOff>
                  </from>
                  <to>
                    <xdr:col>10</xdr:col>
                    <xdr:colOff>352425</xdr:colOff>
                    <xdr:row>26</xdr:row>
                    <xdr:rowOff>228600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xdr:col>
                    <xdr:colOff>9525</xdr:colOff>
                    <xdr:row>22</xdr:row>
                    <xdr:rowOff>28575</xdr:rowOff>
                  </from>
                  <to>
                    <xdr:col>3</xdr:col>
                    <xdr:colOff>933450</xdr:colOff>
                    <xdr:row>23</xdr:row>
                    <xdr:rowOff>123825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xdr:col>
                    <xdr:colOff>1152525</xdr:colOff>
                    <xdr:row>22</xdr:row>
                    <xdr:rowOff>28575</xdr:rowOff>
                  </from>
                  <to>
                    <xdr:col>4</xdr:col>
                    <xdr:colOff>847725</xdr:colOff>
                    <xdr:row>23</xdr:row>
                    <xdr:rowOff>123825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7</xdr:col>
                    <xdr:colOff>76200</xdr:colOff>
                    <xdr:row>28</xdr:row>
                    <xdr:rowOff>38100</xdr:rowOff>
                  </from>
                  <to>
                    <xdr:col>8</xdr:col>
                    <xdr:colOff>142875</xdr:colOff>
                    <xdr:row>28</xdr:row>
                    <xdr:rowOff>276225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8</xdr:col>
                    <xdr:colOff>200025</xdr:colOff>
                    <xdr:row>28</xdr:row>
                    <xdr:rowOff>38100</xdr:rowOff>
                  </from>
                  <to>
                    <xdr:col>10</xdr:col>
                    <xdr:colOff>104775</xdr:colOff>
                    <xdr:row>28</xdr:row>
                    <xdr:rowOff>276225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15</xdr:col>
                    <xdr:colOff>409575</xdr:colOff>
                    <xdr:row>28</xdr:row>
                    <xdr:rowOff>38100</xdr:rowOff>
                  </from>
                  <to>
                    <xdr:col>17</xdr:col>
                    <xdr:colOff>428625</xdr:colOff>
                    <xdr:row>28</xdr:row>
                    <xdr:rowOff>276225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8</xdr:col>
                    <xdr:colOff>200025</xdr:colOff>
                    <xdr:row>29</xdr:row>
                    <xdr:rowOff>38100</xdr:rowOff>
                  </from>
                  <to>
                    <xdr:col>10</xdr:col>
                    <xdr:colOff>133350</xdr:colOff>
                    <xdr:row>29</xdr:row>
                    <xdr:rowOff>276225</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10</xdr:col>
                    <xdr:colOff>152400</xdr:colOff>
                    <xdr:row>29</xdr:row>
                    <xdr:rowOff>38100</xdr:rowOff>
                  </from>
                  <to>
                    <xdr:col>10</xdr:col>
                    <xdr:colOff>1171575</xdr:colOff>
                    <xdr:row>29</xdr:row>
                    <xdr:rowOff>276225</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7</xdr:col>
                    <xdr:colOff>76200</xdr:colOff>
                    <xdr:row>29</xdr:row>
                    <xdr:rowOff>38100</xdr:rowOff>
                  </from>
                  <to>
                    <xdr:col>8</xdr:col>
                    <xdr:colOff>209550</xdr:colOff>
                    <xdr:row>29</xdr:row>
                    <xdr:rowOff>276225</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15</xdr:col>
                    <xdr:colOff>409575</xdr:colOff>
                    <xdr:row>29</xdr:row>
                    <xdr:rowOff>28575</xdr:rowOff>
                  </from>
                  <to>
                    <xdr:col>17</xdr:col>
                    <xdr:colOff>428625</xdr:colOff>
                    <xdr:row>29</xdr:row>
                    <xdr:rowOff>266700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10</xdr:col>
                    <xdr:colOff>152400</xdr:colOff>
                    <xdr:row>28</xdr:row>
                    <xdr:rowOff>38100</xdr:rowOff>
                  </from>
                  <to>
                    <xdr:col>10</xdr:col>
                    <xdr:colOff>1123950</xdr:colOff>
                    <xdr:row>28</xdr:row>
                    <xdr:rowOff>276225</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17</xdr:col>
                    <xdr:colOff>466725</xdr:colOff>
                    <xdr:row>28</xdr:row>
                    <xdr:rowOff>47625</xdr:rowOff>
                  </from>
                  <to>
                    <xdr:col>17</xdr:col>
                    <xdr:colOff>866775</xdr:colOff>
                    <xdr:row>28</xdr:row>
                    <xdr:rowOff>276225</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17</xdr:col>
                    <xdr:colOff>466725</xdr:colOff>
                    <xdr:row>29</xdr:row>
                    <xdr:rowOff>38100</xdr:rowOff>
                  </from>
                  <to>
                    <xdr:col>17</xdr:col>
                    <xdr:colOff>866775</xdr:colOff>
                    <xdr:row>29</xdr:row>
                    <xdr:rowOff>266700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12</xdr:col>
                    <xdr:colOff>28575</xdr:colOff>
                    <xdr:row>20</xdr:row>
                    <xdr:rowOff>19050</xdr:rowOff>
                  </from>
                  <to>
                    <xdr:col>13</xdr:col>
                    <xdr:colOff>333375</xdr:colOff>
                    <xdr:row>22</xdr:row>
                    <xdr:rowOff>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13</xdr:col>
                    <xdr:colOff>419100</xdr:colOff>
                    <xdr:row>20</xdr:row>
                    <xdr:rowOff>28575</xdr:rowOff>
                  </from>
                  <to>
                    <xdr:col>14</xdr:col>
                    <xdr:colOff>704850</xdr:colOff>
                    <xdr:row>21</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2026年度申込書（通常）</vt:lpstr>
      <vt:lpstr>2025年度申込書（通常） (2)</vt:lpstr>
      <vt:lpstr>'2025年度申込書（通常） (2)'!Print_Area</vt:lpstr>
      <vt:lpstr>'2026年度申込書（通常）'!Print_Area</vt:lpstr>
      <vt:lpstr>'2025年度申込書（通常） (2)'!Print_Titles</vt:lpstr>
      <vt:lpstr>'2026年度申込書（通常）'!Print_Titles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坪倉 亮</cp:lastModifiedBy>
  <cp:lastPrinted>2026-02-10T04:04:26Z</cp:lastPrinted>
  <dcterms:created xsi:type="dcterms:W3CDTF">2017-08-22T14:11:57Z</dcterms:created>
  <dcterms:modified xsi:type="dcterms:W3CDTF">2026-02-10T04:50:49Z</dcterms:modified>
</cp:coreProperties>
</file>