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192.168.10.30\02業務\1050　健診予約･受付\健診予約スキーム\2025\事業所\"/>
    </mc:Choice>
  </mc:AlternateContent>
  <xr:revisionPtr revIDLastSave="0" documentId="13_ncr:1_{97C49613-6678-4624-9218-46678DBC8418}" xr6:coauthVersionLast="41" xr6:coauthVersionMax="45" xr10:uidLastSave="{00000000-0000-0000-0000-000000000000}"/>
  <workbookProtection workbookAlgorithmName="SHA-512" workbookHashValue="X6hV+7auP0/mBPjParV4KL1gMcLIYehiJKtYE7s9f6w1nAc9I8Pdj6EvrzRJvYwfzYX4ahgDYZOvScJOyspYuw==" workbookSaltValue="0oZ7KiOX9IZUbcu3Bl1AKA==" workbookSpinCount="100000" lockStructure="1"/>
  <bookViews>
    <workbookView xWindow="-120" yWindow="-120" windowWidth="29040" windowHeight="17640" xr2:uid="{00000000-000D-0000-FFFF-FFFF00000000}"/>
  </bookViews>
  <sheets>
    <sheet name="2025年度申込書（通常）" sheetId="14" r:id="rId1"/>
    <sheet name="2025年度申込書（通常） (2)" sheetId="15" state="hidden" r:id="rId2"/>
  </sheets>
  <definedNames>
    <definedName name="_xlnm._FilterDatabase" localSheetId="0" hidden="1">'2025年度申込書（通常）'!$A$28:$Q$124</definedName>
    <definedName name="_xlnm._FilterDatabase" localSheetId="1" hidden="1">'2025年度申込書（通常） (2)'!$A$29:$R$126</definedName>
    <definedName name="_xlnm.Print_Area" localSheetId="0">'2025年度申込書（通常）'!$A$1:$Q$134</definedName>
    <definedName name="_xlnm.Print_Area" localSheetId="1">'2025年度申込書（通常） (2)'!$A$1:$R$127</definedName>
    <definedName name="_xlnm.Print_Titles" localSheetId="0">'2025年度申込書（通常）'!$32:$33</definedName>
    <definedName name="_xlnm.Print_Titles" localSheetId="1">'2025年度申込書（通常） (2)'!$33:$35</definedName>
    <definedName name="印刷する番号">#REF!</definedName>
    <definedName name="事業所名" localSheetId="0">'2025年度申込書（通常）'!#REF!</definedName>
    <definedName name="事業所名" localSheetId="1">'2025年度申込書（通常） (2)'!#REF!</definedName>
    <definedName name="事業所名">#REF!</definedName>
  </definedNames>
  <calcPr calcId="181029"/>
</workbook>
</file>

<file path=xl/calcChain.xml><?xml version="1.0" encoding="utf-8"?>
<calcChain xmlns="http://schemas.openxmlformats.org/spreadsheetml/2006/main">
  <c r="A39" i="14" l="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38" i="14"/>
  <c r="A37" i="14"/>
  <c r="A36" i="14"/>
  <c r="U134" i="14"/>
  <c r="AB134" i="14" s="1"/>
  <c r="U133" i="14"/>
  <c r="AD133" i="14" s="1"/>
  <c r="U132" i="14"/>
  <c r="AB132" i="14" s="1"/>
  <c r="U131" i="14"/>
  <c r="AD131" i="14" s="1"/>
  <c r="U130" i="14"/>
  <c r="AB130" i="14" s="1"/>
  <c r="U129" i="14"/>
  <c r="AD129" i="14" s="1"/>
  <c r="U128" i="14"/>
  <c r="AB128" i="14" s="1"/>
  <c r="U127" i="14"/>
  <c r="AD127" i="14" s="1"/>
  <c r="U126" i="14"/>
  <c r="AB126" i="14" s="1"/>
  <c r="U125" i="14"/>
  <c r="AD125" i="14" s="1"/>
  <c r="C6" i="14"/>
  <c r="AC132" i="14" l="1"/>
  <c r="Y134" i="14"/>
  <c r="AG130" i="14"/>
  <c r="AI130" i="14" s="1"/>
  <c r="AG132" i="14"/>
  <c r="AI132" i="14" s="1"/>
  <c r="AC134" i="14"/>
  <c r="AC126" i="14"/>
  <c r="AG126" i="14"/>
  <c r="AI126" i="14" s="1"/>
  <c r="Y126" i="14"/>
  <c r="AG134" i="14"/>
  <c r="AI134" i="14" s="1"/>
  <c r="AG128" i="14"/>
  <c r="AI128" i="14" s="1"/>
  <c r="AC130" i="14"/>
  <c r="Y132" i="14"/>
  <c r="Y128" i="14"/>
  <c r="AC128" i="14"/>
  <c r="Y130" i="14"/>
  <c r="AA127" i="14"/>
  <c r="AA125" i="14"/>
  <c r="X125" i="14"/>
  <c r="AB125" i="14"/>
  <c r="Z126" i="14"/>
  <c r="AD126" i="14"/>
  <c r="X127" i="14"/>
  <c r="AB127" i="14"/>
  <c r="Z128" i="14"/>
  <c r="AD128" i="14"/>
  <c r="AH128" i="14"/>
  <c r="AJ128" i="14" s="1"/>
  <c r="X129" i="14"/>
  <c r="AB129" i="14"/>
  <c r="Z130" i="14"/>
  <c r="AD130" i="14"/>
  <c r="AH130" i="14"/>
  <c r="AJ130" i="14" s="1"/>
  <c r="X131" i="14"/>
  <c r="AB131" i="14"/>
  <c r="Z132" i="14"/>
  <c r="AD132" i="14"/>
  <c r="AH132" i="14"/>
  <c r="AJ132" i="14" s="1"/>
  <c r="X133" i="14"/>
  <c r="AB133" i="14"/>
  <c r="Z134" i="14"/>
  <c r="AD134" i="14"/>
  <c r="AH134" i="14"/>
  <c r="AJ134" i="14" s="1"/>
  <c r="AA133" i="14"/>
  <c r="Y125" i="14"/>
  <c r="AC125" i="14"/>
  <c r="AG125" i="14"/>
  <c r="AA126" i="14"/>
  <c r="Y129" i="14"/>
  <c r="Y131" i="14"/>
  <c r="AG131" i="14"/>
  <c r="AA132" i="14"/>
  <c r="Y133" i="14"/>
  <c r="AC133" i="14"/>
  <c r="AA134" i="14"/>
  <c r="AA129" i="14"/>
  <c r="AA131" i="14"/>
  <c r="Y127" i="14"/>
  <c r="AC127" i="14"/>
  <c r="AG127" i="14"/>
  <c r="AA128" i="14"/>
  <c r="AC129" i="14"/>
  <c r="AG129" i="14"/>
  <c r="AA130" i="14"/>
  <c r="AC131" i="14"/>
  <c r="AG133" i="14"/>
  <c r="Z125" i="14"/>
  <c r="X126" i="14"/>
  <c r="Z127" i="14"/>
  <c r="X128" i="14"/>
  <c r="Z129" i="14"/>
  <c r="X130" i="14"/>
  <c r="Z131" i="14"/>
  <c r="X132" i="14"/>
  <c r="Z133" i="14"/>
  <c r="X134" i="14"/>
  <c r="U126" i="15"/>
  <c r="AD126" i="15" s="1"/>
  <c r="Y125" i="15"/>
  <c r="U125" i="15"/>
  <c r="Z125" i="15" s="1"/>
  <c r="AG124" i="15"/>
  <c r="AA124" i="15"/>
  <c r="Y124" i="15"/>
  <c r="U124" i="15"/>
  <c r="AB124" i="15" s="1"/>
  <c r="AG123" i="15"/>
  <c r="U123" i="15"/>
  <c r="U122" i="15"/>
  <c r="Y121" i="15"/>
  <c r="U121" i="15"/>
  <c r="AC120" i="15"/>
  <c r="AA120" i="15"/>
  <c r="Y120" i="15"/>
  <c r="U120" i="15"/>
  <c r="AG120" i="15" s="1"/>
  <c r="AG119" i="15"/>
  <c r="AH119" i="15" s="1"/>
  <c r="AJ119" i="15" s="1"/>
  <c r="AC119" i="15"/>
  <c r="AA119" i="15"/>
  <c r="U119" i="15"/>
  <c r="U118" i="15"/>
  <c r="AG117" i="15"/>
  <c r="Y117" i="15"/>
  <c r="U117" i="15"/>
  <c r="AA116" i="15"/>
  <c r="U116" i="15"/>
  <c r="AC115" i="15"/>
  <c r="Y115" i="15"/>
  <c r="U115" i="15"/>
  <c r="AG114" i="15"/>
  <c r="AH114" i="15" s="1"/>
  <c r="AJ114" i="15" s="1"/>
  <c r="AC114" i="15"/>
  <c r="AA114" i="15"/>
  <c r="Y114" i="15"/>
  <c r="U114" i="15"/>
  <c r="AG113" i="15"/>
  <c r="AH113" i="15" s="1"/>
  <c r="AJ113" i="15" s="1"/>
  <c r="U113" i="15"/>
  <c r="AC113" i="15" s="1"/>
  <c r="U112" i="15"/>
  <c r="AA111" i="15"/>
  <c r="Y111" i="15"/>
  <c r="U111" i="15"/>
  <c r="AG111" i="15" s="1"/>
  <c r="U110" i="15"/>
  <c r="AA110" i="15" s="1"/>
  <c r="AI109" i="15"/>
  <c r="AG109" i="15"/>
  <c r="AH109" i="15" s="1"/>
  <c r="AJ109" i="15" s="1"/>
  <c r="AB109" i="15"/>
  <c r="AA109" i="15"/>
  <c r="U109" i="15"/>
  <c r="U108" i="15"/>
  <c r="AG107" i="15"/>
  <c r="AC107" i="15"/>
  <c r="AA107" i="15"/>
  <c r="Y107" i="15"/>
  <c r="U107" i="15"/>
  <c r="U106" i="15"/>
  <c r="AG106" i="15" s="1"/>
  <c r="AI105" i="15"/>
  <c r="AG105" i="15"/>
  <c r="AH105" i="15" s="1"/>
  <c r="AJ105" i="15" s="1"/>
  <c r="AD105" i="15"/>
  <c r="AC105" i="15"/>
  <c r="AA105" i="15"/>
  <c r="Y105" i="15"/>
  <c r="X105" i="15"/>
  <c r="U105" i="15"/>
  <c r="AG104" i="15"/>
  <c r="AH104" i="15" s="1"/>
  <c r="AJ104" i="15" s="1"/>
  <c r="AC104" i="15"/>
  <c r="Z104" i="15"/>
  <c r="Y104" i="15"/>
  <c r="U104" i="15"/>
  <c r="AC103" i="15"/>
  <c r="AB103" i="15"/>
  <c r="AA103" i="15"/>
  <c r="Y103" i="15"/>
  <c r="U103" i="15"/>
  <c r="U102" i="15"/>
  <c r="AD102" i="15" s="1"/>
  <c r="U101" i="15"/>
  <c r="AG100" i="15"/>
  <c r="AH100" i="15" s="1"/>
  <c r="AJ100" i="15" s="1"/>
  <c r="U100" i="15"/>
  <c r="AG99" i="15"/>
  <c r="AC99" i="15"/>
  <c r="AA99" i="15"/>
  <c r="X99" i="15"/>
  <c r="U99" i="15"/>
  <c r="AG98" i="15"/>
  <c r="AC98" i="15"/>
  <c r="AA98" i="15"/>
  <c r="Y98" i="15"/>
  <c r="U98" i="15"/>
  <c r="AH97" i="15"/>
  <c r="AJ97" i="15" s="1"/>
  <c r="AC97" i="15"/>
  <c r="AB97" i="15"/>
  <c r="Y97" i="15"/>
  <c r="U97" i="15"/>
  <c r="AG97" i="15" s="1"/>
  <c r="AI97" i="15" s="1"/>
  <c r="AI96" i="15"/>
  <c r="AG96" i="15"/>
  <c r="AH96" i="15" s="1"/>
  <c r="AJ96" i="15" s="1"/>
  <c r="AD96" i="15"/>
  <c r="AC96" i="15"/>
  <c r="AA96" i="15"/>
  <c r="Y96" i="15"/>
  <c r="X96" i="15"/>
  <c r="U96" i="15"/>
  <c r="AG95" i="15"/>
  <c r="AH95" i="15" s="1"/>
  <c r="AJ95" i="15" s="1"/>
  <c r="AC95" i="15"/>
  <c r="Z95" i="15"/>
  <c r="Y95" i="15"/>
  <c r="U95" i="15"/>
  <c r="AC94" i="15"/>
  <c r="AB94" i="15"/>
  <c r="AA94" i="15"/>
  <c r="Y94" i="15"/>
  <c r="U94" i="15"/>
  <c r="AD93" i="15"/>
  <c r="AA93" i="15"/>
  <c r="Y93" i="15"/>
  <c r="U93" i="15"/>
  <c r="AA92" i="15"/>
  <c r="Z92" i="15"/>
  <c r="U92" i="15"/>
  <c r="AI91" i="15"/>
  <c r="AB91" i="15"/>
  <c r="AA91" i="15"/>
  <c r="U91" i="15"/>
  <c r="AG91" i="15" s="1"/>
  <c r="AH91" i="15" s="1"/>
  <c r="AJ91" i="15" s="1"/>
  <c r="AC90" i="15"/>
  <c r="AB90" i="15"/>
  <c r="Z90" i="15"/>
  <c r="Y90" i="15"/>
  <c r="U90" i="15"/>
  <c r="AG89" i="15"/>
  <c r="AI89" i="15" s="1"/>
  <c r="AD89" i="15"/>
  <c r="AB89" i="15"/>
  <c r="AA89" i="15"/>
  <c r="Z89" i="15"/>
  <c r="Y89" i="15"/>
  <c r="X89" i="15"/>
  <c r="U89" i="15"/>
  <c r="AC89" i="15" s="1"/>
  <c r="U88" i="15"/>
  <c r="AG88" i="15" s="1"/>
  <c r="U87" i="15"/>
  <c r="AD87" i="15" s="1"/>
  <c r="AG86" i="15"/>
  <c r="AD86" i="15"/>
  <c r="AB86" i="15"/>
  <c r="AA86" i="15"/>
  <c r="Z86" i="15"/>
  <c r="Y86" i="15"/>
  <c r="X86" i="15"/>
  <c r="U86" i="15"/>
  <c r="AC86" i="15" s="1"/>
  <c r="AG85" i="15"/>
  <c r="AI85" i="15" s="1"/>
  <c r="AD85" i="15"/>
  <c r="AA85" i="15"/>
  <c r="U85" i="15"/>
  <c r="AD84" i="15"/>
  <c r="Z84" i="15"/>
  <c r="U84" i="15"/>
  <c r="Y84" i="15" s="1"/>
  <c r="AG83" i="15"/>
  <c r="AI83" i="15" s="1"/>
  <c r="AD83" i="15"/>
  <c r="AB83" i="15"/>
  <c r="AA83" i="15"/>
  <c r="Z83" i="15"/>
  <c r="Y83" i="15"/>
  <c r="X83" i="15"/>
  <c r="AE83" i="15" s="1"/>
  <c r="AF83" i="15" s="1"/>
  <c r="U83" i="15"/>
  <c r="AC83" i="15" s="1"/>
  <c r="AD82" i="15"/>
  <c r="AB82" i="15"/>
  <c r="AA82" i="15"/>
  <c r="U82" i="15"/>
  <c r="Y81" i="15"/>
  <c r="X81" i="15"/>
  <c r="U81" i="15"/>
  <c r="AD81" i="15" s="1"/>
  <c r="AG80" i="15"/>
  <c r="AI80" i="15" s="1"/>
  <c r="AD80" i="15"/>
  <c r="AB80" i="15"/>
  <c r="AA80" i="15"/>
  <c r="Z80" i="15"/>
  <c r="Y80" i="15"/>
  <c r="X80" i="15"/>
  <c r="AE80" i="15" s="1"/>
  <c r="AF80" i="15" s="1"/>
  <c r="U80" i="15"/>
  <c r="AC80" i="15" s="1"/>
  <c r="AI79" i="15"/>
  <c r="AG79" i="15"/>
  <c r="AH79" i="15" s="1"/>
  <c r="AJ79" i="15" s="1"/>
  <c r="AD79" i="15"/>
  <c r="AB79" i="15"/>
  <c r="AA79" i="15"/>
  <c r="X79" i="15"/>
  <c r="U79" i="15"/>
  <c r="Z79" i="15" s="1"/>
  <c r="AD78" i="15"/>
  <c r="AB78" i="15"/>
  <c r="Z78" i="15"/>
  <c r="Y78" i="15"/>
  <c r="X78" i="15"/>
  <c r="U78" i="15"/>
  <c r="AH77" i="15"/>
  <c r="AJ77" i="15" s="1"/>
  <c r="AG77" i="15"/>
  <c r="AI77" i="15" s="1"/>
  <c r="AD77" i="15"/>
  <c r="AB77" i="15"/>
  <c r="AA77" i="15"/>
  <c r="Z77" i="15"/>
  <c r="Y77" i="15"/>
  <c r="X77" i="15"/>
  <c r="AE77" i="15" s="1"/>
  <c r="AF77" i="15" s="1"/>
  <c r="U77" i="15"/>
  <c r="AC77" i="15" s="1"/>
  <c r="AD76" i="15"/>
  <c r="U76" i="15"/>
  <c r="AB76" i="15" s="1"/>
  <c r="AB75" i="15"/>
  <c r="Z75" i="15"/>
  <c r="Y75" i="15"/>
  <c r="U75" i="15"/>
  <c r="AD75" i="15" s="1"/>
  <c r="AG74" i="15"/>
  <c r="AI74" i="15" s="1"/>
  <c r="AD74" i="15"/>
  <c r="AB74" i="15"/>
  <c r="AA74" i="15"/>
  <c r="Z74" i="15"/>
  <c r="Y74" i="15"/>
  <c r="X74" i="15"/>
  <c r="AE74" i="15" s="1"/>
  <c r="AF74" i="15" s="1"/>
  <c r="U74" i="15"/>
  <c r="AC74" i="15" s="1"/>
  <c r="U73" i="15"/>
  <c r="AD73" i="15" s="1"/>
  <c r="AD72" i="15"/>
  <c r="AB72" i="15"/>
  <c r="Z72" i="15"/>
  <c r="X72" i="15"/>
  <c r="U72" i="15"/>
  <c r="Y72" i="15" s="1"/>
  <c r="AG71" i="15"/>
  <c r="AI71" i="15" s="1"/>
  <c r="AD71" i="15"/>
  <c r="AB71" i="15"/>
  <c r="AA71" i="15"/>
  <c r="Z71" i="15"/>
  <c r="Y71" i="15"/>
  <c r="X71" i="15"/>
  <c r="AE71" i="15" s="1"/>
  <c r="AF71" i="15" s="1"/>
  <c r="U71" i="15"/>
  <c r="AC71" i="15" s="1"/>
  <c r="AG70" i="15"/>
  <c r="AI70" i="15" s="1"/>
  <c r="Z70" i="15"/>
  <c r="X70" i="15"/>
  <c r="U70" i="15"/>
  <c r="AD70" i="15" s="1"/>
  <c r="AI69" i="15"/>
  <c r="AH69" i="15"/>
  <c r="AJ69" i="15" s="1"/>
  <c r="AD69" i="15"/>
  <c r="AB69" i="15"/>
  <c r="AA69" i="15"/>
  <c r="Z69" i="15"/>
  <c r="Y69" i="15"/>
  <c r="X69" i="15"/>
  <c r="U69" i="15"/>
  <c r="AG69" i="15" s="1"/>
  <c r="U68" i="15"/>
  <c r="Y68" i="15" s="1"/>
  <c r="U67" i="15"/>
  <c r="AC67" i="15" s="1"/>
  <c r="AG66" i="15"/>
  <c r="AI66" i="15" s="1"/>
  <c r="AD66" i="15"/>
  <c r="AB66" i="15"/>
  <c r="AA66" i="15"/>
  <c r="Z66" i="15"/>
  <c r="Y66" i="15"/>
  <c r="X66" i="15"/>
  <c r="AE66" i="15" s="1"/>
  <c r="AF66" i="15" s="1"/>
  <c r="U66" i="15"/>
  <c r="AC66" i="15" s="1"/>
  <c r="U65" i="15"/>
  <c r="Y65" i="15" s="1"/>
  <c r="U64" i="15"/>
  <c r="AC64" i="15" s="1"/>
  <c r="AG63" i="15"/>
  <c r="AI63" i="15" s="1"/>
  <c r="AD63" i="15"/>
  <c r="AB63" i="15"/>
  <c r="AA63" i="15"/>
  <c r="Z63" i="15"/>
  <c r="Y63" i="15"/>
  <c r="X63" i="15"/>
  <c r="AE63" i="15" s="1"/>
  <c r="AF63" i="15" s="1"/>
  <c r="U63" i="15"/>
  <c r="AC63" i="15" s="1"/>
  <c r="U62" i="15"/>
  <c r="Y62" i="15" s="1"/>
  <c r="U61" i="15"/>
  <c r="AC61" i="15" s="1"/>
  <c r="AG60" i="15"/>
  <c r="AI60" i="15" s="1"/>
  <c r="AD60" i="15"/>
  <c r="AB60" i="15"/>
  <c r="AA60" i="15"/>
  <c r="Z60" i="15"/>
  <c r="Y60" i="15"/>
  <c r="X60" i="15"/>
  <c r="AE60" i="15" s="1"/>
  <c r="AF60" i="15" s="1"/>
  <c r="U60" i="15"/>
  <c r="AC60" i="15" s="1"/>
  <c r="U59" i="15"/>
  <c r="Y59" i="15" s="1"/>
  <c r="U58" i="15"/>
  <c r="AG57" i="15"/>
  <c r="AI57" i="15" s="1"/>
  <c r="AD57" i="15"/>
  <c r="AB57" i="15"/>
  <c r="AA57" i="15"/>
  <c r="Z57" i="15"/>
  <c r="Y57" i="15"/>
  <c r="X57" i="15"/>
  <c r="AE57" i="15" s="1"/>
  <c r="AF57" i="15" s="1"/>
  <c r="U57" i="15"/>
  <c r="AC57" i="15" s="1"/>
  <c r="U56" i="15"/>
  <c r="Y56" i="15" s="1"/>
  <c r="U55" i="15"/>
  <c r="AC55" i="15" s="1"/>
  <c r="AG54" i="15"/>
  <c r="AI54" i="15" s="1"/>
  <c r="AD54" i="15"/>
  <c r="AB54" i="15"/>
  <c r="AA54" i="15"/>
  <c r="Z54" i="15"/>
  <c r="Y54" i="15"/>
  <c r="X54" i="15"/>
  <c r="AE54" i="15" s="1"/>
  <c r="AF54" i="15" s="1"/>
  <c r="U54" i="15"/>
  <c r="AC54" i="15" s="1"/>
  <c r="U53" i="15"/>
  <c r="Y53" i="15" s="1"/>
  <c r="U52" i="15"/>
  <c r="AC52" i="15" s="1"/>
  <c r="AJ51" i="15"/>
  <c r="AH51" i="15"/>
  <c r="AG51" i="15"/>
  <c r="AI51" i="15" s="1"/>
  <c r="AD51" i="15"/>
  <c r="AB51" i="15"/>
  <c r="AA51" i="15"/>
  <c r="Z51" i="15"/>
  <c r="Y51" i="15"/>
  <c r="X51" i="15"/>
  <c r="U51" i="15"/>
  <c r="AC51" i="15" s="1"/>
  <c r="AG50" i="15"/>
  <c r="AI50" i="15" s="1"/>
  <c r="AD50" i="15"/>
  <c r="AB50" i="15"/>
  <c r="AA50" i="15"/>
  <c r="Z50" i="15"/>
  <c r="X50" i="15"/>
  <c r="U50" i="15"/>
  <c r="AC50" i="15" s="1"/>
  <c r="U49" i="15"/>
  <c r="AC49" i="15" s="1"/>
  <c r="AJ48" i="15"/>
  <c r="AH48" i="15"/>
  <c r="AG48" i="15"/>
  <c r="AI48" i="15" s="1"/>
  <c r="AD48" i="15"/>
  <c r="AB48" i="15"/>
  <c r="AA48" i="15"/>
  <c r="Z48" i="15"/>
  <c r="Y48" i="15"/>
  <c r="X48" i="15"/>
  <c r="U48" i="15"/>
  <c r="AC48" i="15" s="1"/>
  <c r="AG47" i="15"/>
  <c r="AI47" i="15" s="1"/>
  <c r="AD47" i="15"/>
  <c r="AB47" i="15"/>
  <c r="AA47" i="15"/>
  <c r="Z47" i="15"/>
  <c r="X47" i="15"/>
  <c r="U47" i="15"/>
  <c r="AC47" i="15" s="1"/>
  <c r="AC46" i="15"/>
  <c r="U46" i="15"/>
  <c r="Y46" i="15" s="1"/>
  <c r="AJ45" i="15"/>
  <c r="AH45" i="15"/>
  <c r="AG45" i="15"/>
  <c r="AI45" i="15" s="1"/>
  <c r="AD45" i="15"/>
  <c r="AB45" i="15"/>
  <c r="AA45" i="15"/>
  <c r="Z45" i="15"/>
  <c r="Y45" i="15"/>
  <c r="X45" i="15"/>
  <c r="U45" i="15"/>
  <c r="AC45" i="15" s="1"/>
  <c r="AG44" i="15"/>
  <c r="AH44" i="15" s="1"/>
  <c r="AJ44" i="15" s="1"/>
  <c r="AD44" i="15"/>
  <c r="AB44" i="15"/>
  <c r="AA44" i="15"/>
  <c r="Z44" i="15"/>
  <c r="X44" i="15"/>
  <c r="U44" i="15"/>
  <c r="AC44" i="15" s="1"/>
  <c r="U43" i="15"/>
  <c r="Y43" i="15" s="1"/>
  <c r="AJ42" i="15"/>
  <c r="AH42" i="15"/>
  <c r="AG42" i="15"/>
  <c r="AI42" i="15" s="1"/>
  <c r="AD42" i="15"/>
  <c r="AB42" i="15"/>
  <c r="AA42" i="15"/>
  <c r="Z42" i="15"/>
  <c r="Y42" i="15"/>
  <c r="X42" i="15"/>
  <c r="U42" i="15"/>
  <c r="AC42" i="15" s="1"/>
  <c r="AG41" i="15"/>
  <c r="AH41" i="15" s="1"/>
  <c r="AJ41" i="15" s="1"/>
  <c r="AD41" i="15"/>
  <c r="AB41" i="15"/>
  <c r="AA41" i="15"/>
  <c r="Z41" i="15"/>
  <c r="X41" i="15"/>
  <c r="U41" i="15"/>
  <c r="AC41" i="15" s="1"/>
  <c r="U40" i="15"/>
  <c r="Z40" i="15" s="1"/>
  <c r="AJ39" i="15"/>
  <c r="AH39" i="15"/>
  <c r="AG39" i="15"/>
  <c r="AI39" i="15" s="1"/>
  <c r="AD39" i="15"/>
  <c r="AB39" i="15"/>
  <c r="AA39" i="15"/>
  <c r="Z39" i="15"/>
  <c r="Y39" i="15"/>
  <c r="X39" i="15"/>
  <c r="U39" i="15"/>
  <c r="AC39" i="15" s="1"/>
  <c r="AG38" i="15"/>
  <c r="AI38" i="15" s="1"/>
  <c r="AD38" i="15"/>
  <c r="AB38" i="15"/>
  <c r="AA38" i="15"/>
  <c r="Z38" i="15"/>
  <c r="X38" i="15"/>
  <c r="U38" i="15"/>
  <c r="AC38" i="15" s="1"/>
  <c r="U37" i="15"/>
  <c r="Y37" i="15" s="1"/>
  <c r="W23" i="15"/>
  <c r="Y23" i="15" s="1"/>
  <c r="T33" i="15" s="1"/>
  <c r="U36" i="15" s="1"/>
  <c r="C7" i="15"/>
  <c r="C1" i="15"/>
  <c r="B1" i="15"/>
  <c r="AE130" i="14" l="1"/>
  <c r="AF130" i="14" s="1"/>
  <c r="AH126" i="14"/>
  <c r="AJ126" i="14" s="1"/>
  <c r="AE132" i="14"/>
  <c r="AF132" i="14" s="1"/>
  <c r="AE128" i="14"/>
  <c r="AF128" i="14" s="1"/>
  <c r="AE134" i="14"/>
  <c r="AF134" i="14" s="1"/>
  <c r="AE126" i="14"/>
  <c r="AF126" i="14" s="1"/>
  <c r="AH127" i="14"/>
  <c r="AJ127" i="14" s="1"/>
  <c r="AI127" i="14"/>
  <c r="AE127" i="14"/>
  <c r="AF127" i="14" s="1"/>
  <c r="AH129" i="14"/>
  <c r="AJ129" i="14" s="1"/>
  <c r="AI129" i="14"/>
  <c r="AH131" i="14"/>
  <c r="AJ131" i="14" s="1"/>
  <c r="AI131" i="14"/>
  <c r="AH125" i="14"/>
  <c r="AJ125" i="14" s="1"/>
  <c r="AI125" i="14"/>
  <c r="AE133" i="14"/>
  <c r="AF133" i="14" s="1"/>
  <c r="AE125" i="14"/>
  <c r="AF125" i="14" s="1"/>
  <c r="AH133" i="14"/>
  <c r="AJ133" i="14" s="1"/>
  <c r="AI133" i="14"/>
  <c r="AE131" i="14"/>
  <c r="AF131" i="14" s="1"/>
  <c r="AE129" i="14"/>
  <c r="AF129" i="14" s="1"/>
  <c r="AG36" i="15"/>
  <c r="AA36" i="15"/>
  <c r="Z36" i="15"/>
  <c r="Y36" i="15"/>
  <c r="AD36" i="15"/>
  <c r="X36" i="15"/>
  <c r="AC36" i="15"/>
  <c r="AB36" i="15"/>
  <c r="AE48" i="15"/>
  <c r="AF48" i="15" s="1"/>
  <c r="AE51" i="15"/>
  <c r="AF51" i="15" s="1"/>
  <c r="AE47" i="15"/>
  <c r="AF47" i="15" s="1"/>
  <c r="AE39" i="15"/>
  <c r="AF39" i="15" s="1"/>
  <c r="AE42" i="15"/>
  <c r="AF42" i="15" s="1"/>
  <c r="AE45" i="15"/>
  <c r="AF45" i="15" s="1"/>
  <c r="AI88" i="15"/>
  <c r="AH88" i="15"/>
  <c r="AJ88" i="15" s="1"/>
  <c r="AD53" i="15"/>
  <c r="AD55" i="15"/>
  <c r="AD56" i="15"/>
  <c r="AG58" i="15"/>
  <c r="AA58" i="15"/>
  <c r="AD64" i="15"/>
  <c r="AD37" i="15"/>
  <c r="AH38" i="15"/>
  <c r="AJ38" i="15" s="1"/>
  <c r="Z37" i="15"/>
  <c r="Z43" i="15"/>
  <c r="Z46" i="15"/>
  <c r="Z49" i="15"/>
  <c r="Z52" i="15"/>
  <c r="AA53" i="15"/>
  <c r="Z55" i="15"/>
  <c r="AA56" i="15"/>
  <c r="Z61" i="15"/>
  <c r="AA62" i="15"/>
  <c r="Z67" i="15"/>
  <c r="AA68" i="15"/>
  <c r="AB70" i="15"/>
  <c r="AA73" i="15"/>
  <c r="Y82" i="15"/>
  <c r="X82" i="15"/>
  <c r="AC82" i="15"/>
  <c r="Y85" i="15"/>
  <c r="AB85" i="15"/>
  <c r="X85" i="15"/>
  <c r="AC85" i="15"/>
  <c r="AD88" i="15"/>
  <c r="AA37" i="15"/>
  <c r="AG37" i="15"/>
  <c r="Y38" i="15"/>
  <c r="AE38" i="15" s="1"/>
  <c r="AF38" i="15" s="1"/>
  <c r="AA40" i="15"/>
  <c r="AG40" i="15"/>
  <c r="Y41" i="15"/>
  <c r="AE41" i="15" s="1"/>
  <c r="AF41" i="15" s="1"/>
  <c r="AA43" i="15"/>
  <c r="AG43" i="15"/>
  <c r="Y44" i="15"/>
  <c r="AE44" i="15" s="1"/>
  <c r="AF44" i="15" s="1"/>
  <c r="AA46" i="15"/>
  <c r="AG46" i="15"/>
  <c r="Y47" i="15"/>
  <c r="AA49" i="15"/>
  <c r="AG49" i="15"/>
  <c r="Y50" i="15"/>
  <c r="AE50" i="15" s="1"/>
  <c r="AF50" i="15" s="1"/>
  <c r="AB52" i="15"/>
  <c r="AB53" i="15"/>
  <c r="AH54" i="15"/>
  <c r="AJ54" i="15" s="1"/>
  <c r="AB55" i="15"/>
  <c r="AB56" i="15"/>
  <c r="AH57" i="15"/>
  <c r="AJ57" i="15" s="1"/>
  <c r="AB58" i="15"/>
  <c r="AB59" i="15"/>
  <c r="AH60" i="15"/>
  <c r="AJ60" i="15" s="1"/>
  <c r="AB61" i="15"/>
  <c r="AB62" i="15"/>
  <c r="AH63" i="15"/>
  <c r="AJ63" i="15" s="1"/>
  <c r="AB64" i="15"/>
  <c r="AB65" i="15"/>
  <c r="AH66" i="15"/>
  <c r="AJ66" i="15" s="1"/>
  <c r="AB67" i="15"/>
  <c r="AB68" i="15"/>
  <c r="AB73" i="15"/>
  <c r="X75" i="15"/>
  <c r="AA76" i="15"/>
  <c r="AG78" i="15"/>
  <c r="AA78" i="15"/>
  <c r="AE78" i="15" s="1"/>
  <c r="AF78" i="15" s="1"/>
  <c r="AC78" i="15"/>
  <c r="AH80" i="15"/>
  <c r="AJ80" i="15" s="1"/>
  <c r="Z82" i="15"/>
  <c r="Z85" i="15"/>
  <c r="AE86" i="15"/>
  <c r="AF86" i="15" s="1"/>
  <c r="AB37" i="15"/>
  <c r="AB40" i="15"/>
  <c r="AB43" i="15"/>
  <c r="AB46" i="15"/>
  <c r="AB49" i="15"/>
  <c r="AC53" i="15"/>
  <c r="AC56" i="15"/>
  <c r="AC58" i="15"/>
  <c r="AC59" i="15"/>
  <c r="AC62" i="15"/>
  <c r="AC65" i="15"/>
  <c r="AC68" i="15"/>
  <c r="Y70" i="15"/>
  <c r="AE70" i="15" s="1"/>
  <c r="AF70" i="15" s="1"/>
  <c r="AC70" i="15"/>
  <c r="AG81" i="15"/>
  <c r="AA81" i="15"/>
  <c r="AC81" i="15"/>
  <c r="AI86" i="15"/>
  <c r="AH86" i="15"/>
  <c r="AJ86" i="15" s="1"/>
  <c r="AI106" i="15"/>
  <c r="AH106" i="15"/>
  <c r="AJ106" i="15" s="1"/>
  <c r="AC37" i="15"/>
  <c r="AC40" i="15"/>
  <c r="AG52" i="15"/>
  <c r="AA52" i="15"/>
  <c r="AD58" i="15"/>
  <c r="AG61" i="15"/>
  <c r="AA61" i="15"/>
  <c r="AD61" i="15"/>
  <c r="AD62" i="15"/>
  <c r="AD65" i="15"/>
  <c r="AG67" i="15"/>
  <c r="AA67" i="15"/>
  <c r="AD67" i="15"/>
  <c r="AD68" i="15"/>
  <c r="Y73" i="15"/>
  <c r="AC73" i="15"/>
  <c r="AG87" i="15"/>
  <c r="AA87" i="15"/>
  <c r="AB87" i="15"/>
  <c r="X87" i="15"/>
  <c r="AC87" i="15"/>
  <c r="Y88" i="15"/>
  <c r="AB88" i="15"/>
  <c r="X88" i="15"/>
  <c r="AC88" i="15"/>
  <c r="AH99" i="15"/>
  <c r="AJ99" i="15" s="1"/>
  <c r="AI99" i="15"/>
  <c r="AH111" i="15"/>
  <c r="AJ111" i="15" s="1"/>
  <c r="AI111" i="15"/>
  <c r="AC43" i="15"/>
  <c r="AG55" i="15"/>
  <c r="AA55" i="15"/>
  <c r="AG64" i="15"/>
  <c r="AA64" i="15"/>
  <c r="X37" i="15"/>
  <c r="AE37" i="15" s="1"/>
  <c r="AF37" i="15" s="1"/>
  <c r="X40" i="15"/>
  <c r="X46" i="15"/>
  <c r="AD46" i="15"/>
  <c r="X49" i="15"/>
  <c r="AD49" i="15"/>
  <c r="AH50" i="15"/>
  <c r="AJ50" i="15" s="1"/>
  <c r="X52" i="15"/>
  <c r="X53" i="15"/>
  <c r="X55" i="15"/>
  <c r="X56" i="15"/>
  <c r="X58" i="15"/>
  <c r="AE58" i="15" s="1"/>
  <c r="AF58" i="15" s="1"/>
  <c r="X59" i="15"/>
  <c r="AE59" i="15" s="1"/>
  <c r="AF59" i="15" s="1"/>
  <c r="X61" i="15"/>
  <c r="X62" i="15"/>
  <c r="X64" i="15"/>
  <c r="X65" i="15"/>
  <c r="X67" i="15"/>
  <c r="AE67" i="15" s="1"/>
  <c r="AF67" i="15" s="1"/>
  <c r="X68" i="15"/>
  <c r="AE68" i="15" s="1"/>
  <c r="AF68" i="15" s="1"/>
  <c r="AH70" i="15"/>
  <c r="AJ70" i="15" s="1"/>
  <c r="AH71" i="15"/>
  <c r="AJ71" i="15" s="1"/>
  <c r="X73" i="15"/>
  <c r="AG73" i="15"/>
  <c r="Y76" i="15"/>
  <c r="AC76" i="15"/>
  <c r="Y87" i="15"/>
  <c r="Z88" i="15"/>
  <c r="AE89" i="15"/>
  <c r="AF89" i="15" s="1"/>
  <c r="AH98" i="15"/>
  <c r="AJ98" i="15" s="1"/>
  <c r="AI98" i="15"/>
  <c r="X43" i="15"/>
  <c r="AE43" i="15" s="1"/>
  <c r="AF43" i="15" s="1"/>
  <c r="AD43" i="15"/>
  <c r="AH47" i="15"/>
  <c r="AJ47" i="15" s="1"/>
  <c r="Y40" i="15"/>
  <c r="AI41" i="15"/>
  <c r="AI44" i="15"/>
  <c r="Y49" i="15"/>
  <c r="Y52" i="15"/>
  <c r="Z53" i="15"/>
  <c r="AG53" i="15"/>
  <c r="Y55" i="15"/>
  <c r="Z56" i="15"/>
  <c r="AG56" i="15"/>
  <c r="Y58" i="15"/>
  <c r="Z59" i="15"/>
  <c r="AG59" i="15"/>
  <c r="Y61" i="15"/>
  <c r="Z62" i="15"/>
  <c r="AG62" i="15"/>
  <c r="Y64" i="15"/>
  <c r="Z65" i="15"/>
  <c r="AG65" i="15"/>
  <c r="Y67" i="15"/>
  <c r="Z68" i="15"/>
  <c r="AG68" i="15"/>
  <c r="AA70" i="15"/>
  <c r="AG72" i="15"/>
  <c r="AA72" i="15"/>
  <c r="AE72" i="15" s="1"/>
  <c r="AF72" i="15" s="1"/>
  <c r="AC72" i="15"/>
  <c r="Z73" i="15"/>
  <c r="AH74" i="15"/>
  <c r="AJ74" i="15" s="1"/>
  <c r="X76" i="15"/>
  <c r="AG76" i="15"/>
  <c r="Y79" i="15"/>
  <c r="AC79" i="15"/>
  <c r="AE79" i="15" s="1"/>
  <c r="AF79" i="15" s="1"/>
  <c r="Z81" i="15"/>
  <c r="AE81" i="15" s="1"/>
  <c r="AF81" i="15" s="1"/>
  <c r="AG82" i="15"/>
  <c r="AH83" i="15"/>
  <c r="AJ83" i="15" s="1"/>
  <c r="AH85" i="15"/>
  <c r="AJ85" i="15" s="1"/>
  <c r="Z87" i="15"/>
  <c r="AA88" i="15"/>
  <c r="AH89" i="15"/>
  <c r="AJ89" i="15" s="1"/>
  <c r="AD52" i="15"/>
  <c r="AD59" i="15"/>
  <c r="AD40" i="15"/>
  <c r="Z58" i="15"/>
  <c r="AA59" i="15"/>
  <c r="Z64" i="15"/>
  <c r="AA65" i="15"/>
  <c r="AG75" i="15"/>
  <c r="AA75" i="15"/>
  <c r="AC75" i="15"/>
  <c r="Z76" i="15"/>
  <c r="AB81" i="15"/>
  <c r="AG84" i="15"/>
  <c r="AA84" i="15"/>
  <c r="AB84" i="15"/>
  <c r="X84" i="15"/>
  <c r="AC84" i="15"/>
  <c r="AE96" i="15"/>
  <c r="AF96" i="15" s="1"/>
  <c r="AC69" i="15"/>
  <c r="AE69" i="15" s="1"/>
  <c r="AF69" i="15" s="1"/>
  <c r="AA90" i="15"/>
  <c r="AD90" i="15"/>
  <c r="X90" i="15"/>
  <c r="AE90" i="15" s="1"/>
  <c r="AF90" i="15" s="1"/>
  <c r="AG90" i="15"/>
  <c r="AI104" i="15"/>
  <c r="AH107" i="15"/>
  <c r="AJ107" i="15" s="1"/>
  <c r="AI107" i="15"/>
  <c r="Z109" i="15"/>
  <c r="AD109" i="15"/>
  <c r="X109" i="15"/>
  <c r="AC109" i="15"/>
  <c r="Y109" i="15"/>
  <c r="Z116" i="15"/>
  <c r="AD116" i="15"/>
  <c r="X116" i="15"/>
  <c r="AB116" i="15"/>
  <c r="AC116" i="15"/>
  <c r="Y116" i="15"/>
  <c r="AG116" i="15"/>
  <c r="AB118" i="15"/>
  <c r="Z118" i="15"/>
  <c r="AD118" i="15"/>
  <c r="X118" i="15"/>
  <c r="AE118" i="15" s="1"/>
  <c r="AF118" i="15" s="1"/>
  <c r="AA118" i="15"/>
  <c r="Y118" i="15"/>
  <c r="AG118" i="15"/>
  <c r="AC118" i="15"/>
  <c r="AB108" i="15"/>
  <c r="Z108" i="15"/>
  <c r="Y108" i="15"/>
  <c r="AD108" i="15"/>
  <c r="AA108" i="15"/>
  <c r="AB112" i="15"/>
  <c r="Z112" i="15"/>
  <c r="AD112" i="15"/>
  <c r="X112" i="15"/>
  <c r="AA112" i="15"/>
  <c r="AG112" i="15"/>
  <c r="AC112" i="15"/>
  <c r="AH120" i="15"/>
  <c r="AJ120" i="15" s="1"/>
  <c r="AI120" i="15"/>
  <c r="Z122" i="15"/>
  <c r="AD122" i="15"/>
  <c r="X122" i="15"/>
  <c r="AB122" i="15"/>
  <c r="AC122" i="15"/>
  <c r="AA122" i="15"/>
  <c r="Y122" i="15"/>
  <c r="AG122" i="15"/>
  <c r="Z91" i="15"/>
  <c r="AD91" i="15"/>
  <c r="X91" i="15"/>
  <c r="AC91" i="15"/>
  <c r="Y91" i="15"/>
  <c r="AD92" i="15"/>
  <c r="X92" i="15"/>
  <c r="AB92" i="15"/>
  <c r="AG92" i="15"/>
  <c r="Y92" i="15"/>
  <c r="AC92" i="15"/>
  <c r="AB93" i="15"/>
  <c r="Z93" i="15"/>
  <c r="AC93" i="15"/>
  <c r="AG93" i="15"/>
  <c r="X93" i="15"/>
  <c r="AE93" i="15" s="1"/>
  <c r="AF93" i="15" s="1"/>
  <c r="Z97" i="15"/>
  <c r="AD97" i="15"/>
  <c r="X97" i="15"/>
  <c r="AA97" i="15"/>
  <c r="AD98" i="15"/>
  <c r="X98" i="15"/>
  <c r="AE98" i="15" s="1"/>
  <c r="AF98" i="15" s="1"/>
  <c r="AB98" i="15"/>
  <c r="Z98" i="15"/>
  <c r="AB99" i="15"/>
  <c r="Z99" i="15"/>
  <c r="Y99" i="15"/>
  <c r="AE99" i="15" s="1"/>
  <c r="AF99" i="15" s="1"/>
  <c r="AD99" i="15"/>
  <c r="AI100" i="15"/>
  <c r="X108" i="15"/>
  <c r="Y112" i="15"/>
  <c r="AI113" i="15"/>
  <c r="Z100" i="15"/>
  <c r="AD100" i="15"/>
  <c r="X100" i="15"/>
  <c r="AC100" i="15"/>
  <c r="Y100" i="15"/>
  <c r="AD101" i="15"/>
  <c r="X101" i="15"/>
  <c r="AE101" i="15" s="1"/>
  <c r="AF101" i="15" s="1"/>
  <c r="AB101" i="15"/>
  <c r="AG101" i="15"/>
  <c r="Y101" i="15"/>
  <c r="AC101" i="15"/>
  <c r="AB102" i="15"/>
  <c r="Z102" i="15"/>
  <c r="AC102" i="15"/>
  <c r="AG102" i="15"/>
  <c r="X102" i="15"/>
  <c r="Z106" i="15"/>
  <c r="AD106" i="15"/>
  <c r="X106" i="15"/>
  <c r="AE106" i="15" s="1"/>
  <c r="AF106" i="15" s="1"/>
  <c r="AA106" i="15"/>
  <c r="AB106" i="15"/>
  <c r="AC108" i="15"/>
  <c r="AD111" i="15"/>
  <c r="AB111" i="15"/>
  <c r="Z111" i="15"/>
  <c r="AC111" i="15"/>
  <c r="X111" i="15"/>
  <c r="AA100" i="15"/>
  <c r="Z101" i="15"/>
  <c r="Y102" i="15"/>
  <c r="Y106" i="15"/>
  <c r="AH123" i="15"/>
  <c r="AJ123" i="15" s="1"/>
  <c r="AI123" i="15"/>
  <c r="AI95" i="15"/>
  <c r="AB100" i="15"/>
  <c r="AA101" i="15"/>
  <c r="AA102" i="15"/>
  <c r="AC106" i="15"/>
  <c r="AG108" i="15"/>
  <c r="AD110" i="15"/>
  <c r="X110" i="15"/>
  <c r="AB110" i="15"/>
  <c r="AG110" i="15"/>
  <c r="Y110" i="15"/>
  <c r="AC110" i="15"/>
  <c r="Z110" i="15"/>
  <c r="Z113" i="15"/>
  <c r="AD113" i="15"/>
  <c r="X113" i="15"/>
  <c r="AE113" i="15" s="1"/>
  <c r="AF113" i="15" s="1"/>
  <c r="AB113" i="15"/>
  <c r="Y113" i="15"/>
  <c r="AA113" i="15"/>
  <c r="AH117" i="15"/>
  <c r="AJ117" i="15" s="1"/>
  <c r="AI117" i="15"/>
  <c r="AD107" i="15"/>
  <c r="X107" i="15"/>
  <c r="AB107" i="15"/>
  <c r="AB115" i="15"/>
  <c r="Z115" i="15"/>
  <c r="AD115" i="15"/>
  <c r="X115" i="15"/>
  <c r="AE115" i="15" s="1"/>
  <c r="AF115" i="15" s="1"/>
  <c r="AB121" i="15"/>
  <c r="Z121" i="15"/>
  <c r="AD121" i="15"/>
  <c r="X121" i="15"/>
  <c r="AH124" i="15"/>
  <c r="AJ124" i="15" s="1"/>
  <c r="AI124" i="15"/>
  <c r="AD95" i="15"/>
  <c r="X95" i="15"/>
  <c r="AB95" i="15"/>
  <c r="AD104" i="15"/>
  <c r="X104" i="15"/>
  <c r="AB104" i="15"/>
  <c r="Z107" i="15"/>
  <c r="AA115" i="15"/>
  <c r="AD117" i="15"/>
  <c r="X117" i="15"/>
  <c r="AB117" i="15"/>
  <c r="Z117" i="15"/>
  <c r="AA121" i="15"/>
  <c r="AD123" i="15"/>
  <c r="X123" i="15"/>
  <c r="AB123" i="15"/>
  <c r="Z123" i="15"/>
  <c r="AC121" i="15"/>
  <c r="Y123" i="15"/>
  <c r="AA117" i="15"/>
  <c r="Z119" i="15"/>
  <c r="AD119" i="15"/>
  <c r="X119" i="15"/>
  <c r="AB119" i="15"/>
  <c r="AI119" i="15"/>
  <c r="AA123" i="15"/>
  <c r="Z94" i="15"/>
  <c r="AD94" i="15"/>
  <c r="X94" i="15"/>
  <c r="AE94" i="15" s="1"/>
  <c r="AF94" i="15" s="1"/>
  <c r="AG94" i="15"/>
  <c r="AA95" i="15"/>
  <c r="AB96" i="15"/>
  <c r="Z96" i="15"/>
  <c r="Z103" i="15"/>
  <c r="AD103" i="15"/>
  <c r="X103" i="15"/>
  <c r="AE103" i="15" s="1"/>
  <c r="AF103" i="15" s="1"/>
  <c r="AG103" i="15"/>
  <c r="AA104" i="15"/>
  <c r="AB105" i="15"/>
  <c r="Z105" i="15"/>
  <c r="AE105" i="15" s="1"/>
  <c r="AF105" i="15" s="1"/>
  <c r="AD114" i="15"/>
  <c r="X114" i="15"/>
  <c r="AE114" i="15" s="1"/>
  <c r="AF114" i="15" s="1"/>
  <c r="AB114" i="15"/>
  <c r="Z114" i="15"/>
  <c r="AI114" i="15"/>
  <c r="AG115" i="15"/>
  <c r="AC117" i="15"/>
  <c r="Y119" i="15"/>
  <c r="AD120" i="15"/>
  <c r="X120" i="15"/>
  <c r="AB120" i="15"/>
  <c r="Z120" i="15"/>
  <c r="AG121" i="15"/>
  <c r="AC123" i="15"/>
  <c r="AC124" i="15"/>
  <c r="AA125" i="15"/>
  <c r="AG125" i="15"/>
  <c r="Y126" i="15"/>
  <c r="X124" i="15"/>
  <c r="AD124" i="15"/>
  <c r="AB125" i="15"/>
  <c r="Z126" i="15"/>
  <c r="AC125" i="15"/>
  <c r="AA126" i="15"/>
  <c r="AG126" i="15"/>
  <c r="Z124" i="15"/>
  <c r="X125" i="15"/>
  <c r="AE125" i="15" s="1"/>
  <c r="AF125" i="15" s="1"/>
  <c r="AD125" i="15"/>
  <c r="AB126" i="15"/>
  <c r="AC126" i="15"/>
  <c r="X126" i="15"/>
  <c r="AE126" i="15" s="1"/>
  <c r="AF126" i="15" s="1"/>
  <c r="U124" i="14"/>
  <c r="AD124" i="14" s="1"/>
  <c r="U123" i="14"/>
  <c r="AG123" i="14" s="1"/>
  <c r="U122" i="14"/>
  <c r="AC122" i="14" s="1"/>
  <c r="U121" i="14"/>
  <c r="AG121" i="14" s="1"/>
  <c r="U120" i="14"/>
  <c r="AG120" i="14" s="1"/>
  <c r="U119" i="14"/>
  <c r="AD119" i="14" s="1"/>
  <c r="U118" i="14"/>
  <c r="AA118" i="14" s="1"/>
  <c r="U117" i="14"/>
  <c r="Z117" i="14" s="1"/>
  <c r="U116" i="14"/>
  <c r="AB116" i="14" s="1"/>
  <c r="U115" i="14"/>
  <c r="U114" i="14"/>
  <c r="U113" i="14"/>
  <c r="U112" i="14"/>
  <c r="AB112" i="14" s="1"/>
  <c r="U111" i="14"/>
  <c r="Z111" i="14" s="1"/>
  <c r="U110" i="14"/>
  <c r="AB110" i="14" s="1"/>
  <c r="U109" i="14"/>
  <c r="AG109" i="14" s="1"/>
  <c r="U108" i="14"/>
  <c r="AG108" i="14" s="1"/>
  <c r="U107" i="14"/>
  <c r="AD107" i="14" s="1"/>
  <c r="U106" i="14"/>
  <c r="Y106" i="14" s="1"/>
  <c r="U105" i="14"/>
  <c r="Z105" i="14" s="1"/>
  <c r="U104" i="14"/>
  <c r="AB104" i="14" s="1"/>
  <c r="U103" i="14"/>
  <c r="U102" i="14"/>
  <c r="Y102" i="14" s="1"/>
  <c r="U101" i="14"/>
  <c r="U100" i="14"/>
  <c r="AG100" i="14" s="1"/>
  <c r="U99" i="14"/>
  <c r="Z99" i="14" s="1"/>
  <c r="U98" i="14"/>
  <c r="AB98" i="14" s="1"/>
  <c r="U97" i="14"/>
  <c r="AB97" i="14" s="1"/>
  <c r="U96" i="14"/>
  <c r="AG96" i="14" s="1"/>
  <c r="U95" i="14"/>
  <c r="AD95" i="14" s="1"/>
  <c r="U94" i="14"/>
  <c r="AC94" i="14" s="1"/>
  <c r="U93" i="14"/>
  <c r="AA93" i="14" s="1"/>
  <c r="U92" i="14"/>
  <c r="X92" i="14" s="1"/>
  <c r="U91" i="14"/>
  <c r="AG91" i="14" s="1"/>
  <c r="U90" i="14"/>
  <c r="AG90" i="14" s="1"/>
  <c r="U89" i="14"/>
  <c r="U88" i="14"/>
  <c r="AC88" i="14" s="1"/>
  <c r="U87" i="14"/>
  <c r="AC87" i="14" s="1"/>
  <c r="U86" i="14"/>
  <c r="Y86" i="14" s="1"/>
  <c r="U85" i="14"/>
  <c r="AB85" i="14" s="1"/>
  <c r="U84" i="14"/>
  <c r="AC84" i="14" s="1"/>
  <c r="U83" i="14"/>
  <c r="Y83" i="14" s="1"/>
  <c r="U82" i="14"/>
  <c r="AB82" i="14" s="1"/>
  <c r="U81" i="14"/>
  <c r="AC81" i="14" s="1"/>
  <c r="U80" i="14"/>
  <c r="Y80" i="14" s="1"/>
  <c r="U79" i="14"/>
  <c r="AB79" i="14" s="1"/>
  <c r="U78" i="14"/>
  <c r="AD78" i="14" s="1"/>
  <c r="U77" i="14"/>
  <c r="AG77" i="14" s="1"/>
  <c r="U76" i="14"/>
  <c r="Y76" i="14" s="1"/>
  <c r="U75" i="14"/>
  <c r="AD75" i="14" s="1"/>
  <c r="U74" i="14"/>
  <c r="U73" i="14"/>
  <c r="AC73" i="14" s="1"/>
  <c r="U72" i="14"/>
  <c r="AD72" i="14" s="1"/>
  <c r="U71" i="14"/>
  <c r="AG71" i="14" s="1"/>
  <c r="U70" i="14"/>
  <c r="X70" i="14" s="1"/>
  <c r="U69" i="14"/>
  <c r="AC69" i="14" s="1"/>
  <c r="U68" i="14"/>
  <c r="AC68" i="14" s="1"/>
  <c r="U67" i="14"/>
  <c r="AD67" i="14" s="1"/>
  <c r="U66" i="14"/>
  <c r="AG66" i="14" s="1"/>
  <c r="U65" i="14"/>
  <c r="AC65" i="14" s="1"/>
  <c r="U64" i="14"/>
  <c r="AC64" i="14" s="1"/>
  <c r="U63" i="14"/>
  <c r="AG63" i="14" s="1"/>
  <c r="U62" i="14"/>
  <c r="AG62" i="14" s="1"/>
  <c r="U61" i="14"/>
  <c r="AD61" i="14" s="1"/>
  <c r="U60" i="14"/>
  <c r="AC60" i="14" s="1"/>
  <c r="U59" i="14"/>
  <c r="AA59" i="14" s="1"/>
  <c r="U58" i="14"/>
  <c r="Y58" i="14" s="1"/>
  <c r="U57" i="14"/>
  <c r="AG57" i="14" s="1"/>
  <c r="U56" i="14"/>
  <c r="Z56" i="14" s="1"/>
  <c r="U55" i="14"/>
  <c r="Z55" i="14" s="1"/>
  <c r="U54" i="14"/>
  <c r="AB54" i="14" s="1"/>
  <c r="U53" i="14"/>
  <c r="AC53" i="14" s="1"/>
  <c r="U52" i="14"/>
  <c r="Z52" i="14" s="1"/>
  <c r="U51" i="14"/>
  <c r="AB51" i="14" s="1"/>
  <c r="U50" i="14"/>
  <c r="AA50" i="14" s="1"/>
  <c r="U49" i="14"/>
  <c r="Y49" i="14" s="1"/>
  <c r="U48" i="14"/>
  <c r="AD48" i="14" s="1"/>
  <c r="U47" i="14"/>
  <c r="AC47" i="14" s="1"/>
  <c r="U46" i="14"/>
  <c r="AD46" i="14" s="1"/>
  <c r="U45" i="14"/>
  <c r="Y45" i="14" s="1"/>
  <c r="U44" i="14"/>
  <c r="AB44" i="14" s="1"/>
  <c r="U43" i="14"/>
  <c r="AB43" i="14" s="1"/>
  <c r="U42" i="14"/>
  <c r="Y42" i="14" s="1"/>
  <c r="U41" i="14"/>
  <c r="AC41" i="14" s="1"/>
  <c r="U40" i="14"/>
  <c r="AA40" i="14" s="1"/>
  <c r="U39" i="14"/>
  <c r="X39" i="14" s="1"/>
  <c r="U38" i="14"/>
  <c r="AC38" i="14" s="1"/>
  <c r="U37" i="14"/>
  <c r="AC37" i="14" s="1"/>
  <c r="U36" i="14"/>
  <c r="AC36" i="14" s="1"/>
  <c r="U35" i="14"/>
  <c r="AC35" i="14" s="1"/>
  <c r="W22" i="14"/>
  <c r="Y22" i="14" s="1"/>
  <c r="T32" i="14" s="1"/>
  <c r="U34" i="14" s="1"/>
  <c r="B1" i="14"/>
  <c r="C1" i="14" s="1"/>
  <c r="AB124" i="14" l="1"/>
  <c r="X54" i="14"/>
  <c r="AA123" i="14"/>
  <c r="AA54" i="14"/>
  <c r="X76" i="14"/>
  <c r="Y120" i="14"/>
  <c r="Y41" i="14"/>
  <c r="AC62" i="14"/>
  <c r="X86" i="14"/>
  <c r="Z83" i="14"/>
  <c r="AG86" i="14"/>
  <c r="AI86" i="14" s="1"/>
  <c r="AB84" i="14"/>
  <c r="X117" i="14"/>
  <c r="AB77" i="14"/>
  <c r="AB88" i="14"/>
  <c r="Y116" i="14"/>
  <c r="AA117" i="14"/>
  <c r="AA35" i="14"/>
  <c r="X41" i="14"/>
  <c r="AG72" i="14"/>
  <c r="AI72" i="14" s="1"/>
  <c r="AC76" i="14"/>
  <c r="X80" i="14"/>
  <c r="Y84" i="14"/>
  <c r="AG97" i="14"/>
  <c r="AH97" i="14" s="1"/>
  <c r="AJ97" i="14" s="1"/>
  <c r="AD36" i="14"/>
  <c r="AC86" i="14"/>
  <c r="AC93" i="14"/>
  <c r="Z50" i="14"/>
  <c r="Y70" i="14"/>
  <c r="X82" i="14"/>
  <c r="Y38" i="14"/>
  <c r="Y47" i="14"/>
  <c r="Z82" i="14"/>
  <c r="X87" i="14"/>
  <c r="Z91" i="14"/>
  <c r="Y100" i="14"/>
  <c r="X104" i="14"/>
  <c r="Z109" i="14"/>
  <c r="AB117" i="14"/>
  <c r="Z47" i="14"/>
  <c r="AC100" i="14"/>
  <c r="Y44" i="14"/>
  <c r="X52" i="14"/>
  <c r="AC54" i="14"/>
  <c r="AA57" i="14"/>
  <c r="AA66" i="14"/>
  <c r="AC80" i="14"/>
  <c r="Z87" i="14"/>
  <c r="AB91" i="14"/>
  <c r="Z98" i="14"/>
  <c r="AC104" i="14"/>
  <c r="Y107" i="14"/>
  <c r="X111" i="14"/>
  <c r="AC117" i="14"/>
  <c r="AB121" i="14"/>
  <c r="Y52" i="14"/>
  <c r="AA87" i="14"/>
  <c r="X38" i="14"/>
  <c r="X55" i="14"/>
  <c r="Y72" i="14"/>
  <c r="Z75" i="14"/>
  <c r="AG81" i="14"/>
  <c r="AH81" i="14" s="1"/>
  <c r="AJ81" i="14" s="1"/>
  <c r="AB87" i="14"/>
  <c r="AB90" i="14"/>
  <c r="AG92" i="14"/>
  <c r="AH92" i="14" s="1"/>
  <c r="AJ92" i="14" s="1"/>
  <c r="X99" i="14"/>
  <c r="X105" i="14"/>
  <c r="Y112" i="14"/>
  <c r="X122" i="14"/>
  <c r="Y55" i="14"/>
  <c r="Z72" i="14"/>
  <c r="AG87" i="14"/>
  <c r="AI87" i="14" s="1"/>
  <c r="AD90" i="14"/>
  <c r="AC105" i="14"/>
  <c r="Z122" i="14"/>
  <c r="AA38" i="14"/>
  <c r="AA41" i="14"/>
  <c r="X51" i="14"/>
  <c r="AB52" i="14"/>
  <c r="Z54" i="14"/>
  <c r="AB55" i="14"/>
  <c r="Y60" i="14"/>
  <c r="Y67" i="14"/>
  <c r="Z78" i="14"/>
  <c r="Z80" i="14"/>
  <c r="AA86" i="14"/>
  <c r="AD93" i="14"/>
  <c r="AA98" i="14"/>
  <c r="AB100" i="14"/>
  <c r="AB105" i="14"/>
  <c r="AC111" i="14"/>
  <c r="AA119" i="14"/>
  <c r="AC46" i="14"/>
  <c r="AA51" i="14"/>
  <c r="Y53" i="14"/>
  <c r="Y56" i="14"/>
  <c r="Y73" i="14"/>
  <c r="X79" i="14"/>
  <c r="X35" i="14"/>
  <c r="AC43" i="14"/>
  <c r="AA53" i="14"/>
  <c r="AA56" i="14"/>
  <c r="Y59" i="14"/>
  <c r="AA68" i="14"/>
  <c r="Z79" i="14"/>
  <c r="X81" i="14"/>
  <c r="AC82" i="14"/>
  <c r="X93" i="14"/>
  <c r="Y95" i="14"/>
  <c r="X98" i="14"/>
  <c r="AA99" i="14"/>
  <c r="AG104" i="14"/>
  <c r="AH104" i="14" s="1"/>
  <c r="AJ104" i="14" s="1"/>
  <c r="AA106" i="14"/>
  <c r="AC112" i="14"/>
  <c r="Z118" i="14"/>
  <c r="AB120" i="14"/>
  <c r="Y51" i="14"/>
  <c r="Z60" i="14"/>
  <c r="AD49" i="14"/>
  <c r="AA65" i="14"/>
  <c r="Y68" i="14"/>
  <c r="Y35" i="14"/>
  <c r="AB59" i="14"/>
  <c r="AB68" i="14"/>
  <c r="Z81" i="14"/>
  <c r="Y98" i="14"/>
  <c r="AB118" i="14"/>
  <c r="AI100" i="14"/>
  <c r="AH100" i="14"/>
  <c r="AJ100" i="14" s="1"/>
  <c r="AD35" i="14"/>
  <c r="AD38" i="14"/>
  <c r="Z40" i="14"/>
  <c r="AD41" i="14"/>
  <c r="AD43" i="14"/>
  <c r="X48" i="14"/>
  <c r="AG51" i="14"/>
  <c r="AH51" i="14" s="1"/>
  <c r="AJ51" i="14" s="1"/>
  <c r="AG52" i="14"/>
  <c r="AB53" i="14"/>
  <c r="Y54" i="14"/>
  <c r="AC55" i="14"/>
  <c r="AB56" i="14"/>
  <c r="AC59" i="14"/>
  <c r="X61" i="14"/>
  <c r="Y63" i="14"/>
  <c r="Y69" i="14"/>
  <c r="AA70" i="14"/>
  <c r="AA75" i="14"/>
  <c r="AD76" i="14"/>
  <c r="AA78" i="14"/>
  <c r="AC79" i="14"/>
  <c r="AG80" i="14"/>
  <c r="AA81" i="14"/>
  <c r="Y82" i="14"/>
  <c r="AA83" i="14"/>
  <c r="Z84" i="14"/>
  <c r="X85" i="14"/>
  <c r="Z86" i="14"/>
  <c r="Y87" i="14"/>
  <c r="AD88" i="14"/>
  <c r="Y94" i="14"/>
  <c r="AC98" i="14"/>
  <c r="AB99" i="14"/>
  <c r="Z100" i="14"/>
  <c r="Z104" i="14"/>
  <c r="AA105" i="14"/>
  <c r="AB106" i="14"/>
  <c r="Y108" i="14"/>
  <c r="X110" i="14"/>
  <c r="AA111" i="14"/>
  <c r="Z116" i="14"/>
  <c r="Y117" i="14"/>
  <c r="AC118" i="14"/>
  <c r="AC123" i="14"/>
  <c r="AG124" i="14"/>
  <c r="AG35" i="14"/>
  <c r="AH35" i="14" s="1"/>
  <c r="AJ35" i="14" s="1"/>
  <c r="AG38" i="14"/>
  <c r="AI38" i="14" s="1"/>
  <c r="AG41" i="14"/>
  <c r="AH41" i="14" s="1"/>
  <c r="AJ41" i="14" s="1"/>
  <c r="AG48" i="14"/>
  <c r="AI48" i="14" s="1"/>
  <c r="AG53" i="14"/>
  <c r="AG55" i="14"/>
  <c r="AH55" i="14" s="1"/>
  <c r="AJ55" i="14" s="1"/>
  <c r="AC56" i="14"/>
  <c r="Y61" i="14"/>
  <c r="Z63" i="14"/>
  <c r="Z69" i="14"/>
  <c r="AC70" i="14"/>
  <c r="AG75" i="14"/>
  <c r="AI75" i="14" s="1"/>
  <c r="AG78" i="14"/>
  <c r="AH78" i="14" s="1"/>
  <c r="AJ78" i="14" s="1"/>
  <c r="AB81" i="14"/>
  <c r="AC83" i="14"/>
  <c r="AA84" i="14"/>
  <c r="Y85" i="14"/>
  <c r="AA94" i="14"/>
  <c r="AG98" i="14"/>
  <c r="AH98" i="14" s="1"/>
  <c r="AJ98" i="14" s="1"/>
  <c r="AC99" i="14"/>
  <c r="AA100" i="14"/>
  <c r="AA104" i="14"/>
  <c r="AC106" i="14"/>
  <c r="AB108" i="14"/>
  <c r="Z110" i="14"/>
  <c r="AA116" i="14"/>
  <c r="AG118" i="14"/>
  <c r="AG56" i="14"/>
  <c r="AA61" i="14"/>
  <c r="AA63" i="14"/>
  <c r="AG69" i="14"/>
  <c r="AH69" i="14" s="1"/>
  <c r="AJ69" i="14" s="1"/>
  <c r="AD70" i="14"/>
  <c r="AD81" i="14"/>
  <c r="AG83" i="14"/>
  <c r="AI83" i="14" s="1"/>
  <c r="Z85" i="14"/>
  <c r="AG99" i="14"/>
  <c r="AC110" i="14"/>
  <c r="AC116" i="14"/>
  <c r="Y118" i="14"/>
  <c r="Y124" i="14"/>
  <c r="AB36" i="14"/>
  <c r="AC39" i="14"/>
  <c r="AC61" i="14"/>
  <c r="AC63" i="14"/>
  <c r="AG70" i="14"/>
  <c r="AD84" i="14"/>
  <c r="AC85" i="14"/>
  <c r="X88" i="14"/>
  <c r="Z97" i="14"/>
  <c r="AG110" i="14"/>
  <c r="AG116" i="14"/>
  <c r="Z124" i="14"/>
  <c r="AG61" i="14"/>
  <c r="Z35" i="14"/>
  <c r="Z38" i="14"/>
  <c r="AD39" i="14"/>
  <c r="Z41" i="14"/>
  <c r="Z51" i="14"/>
  <c r="AA52" i="14"/>
  <c r="Z53" i="14"/>
  <c r="AG54" i="14"/>
  <c r="AA55" i="14"/>
  <c r="AG60" i="14"/>
  <c r="AH60" i="14" s="1"/>
  <c r="AJ60" i="14" s="1"/>
  <c r="AA72" i="14"/>
  <c r="Y75" i="14"/>
  <c r="Y78" i="14"/>
  <c r="Y79" i="14"/>
  <c r="AA80" i="14"/>
  <c r="Y81" i="14"/>
  <c r="X83" i="14"/>
  <c r="X84" i="14"/>
  <c r="AG84" i="14"/>
  <c r="AH84" i="14" s="1"/>
  <c r="AJ84" i="14" s="1"/>
  <c r="AD87" i="14"/>
  <c r="Z88" i="14"/>
  <c r="AC90" i="14"/>
  <c r="X95" i="14"/>
  <c r="Y99" i="14"/>
  <c r="AA107" i="14"/>
  <c r="AB109" i="14"/>
  <c r="AA112" i="14"/>
  <c r="X116" i="14"/>
  <c r="AG117" i="14"/>
  <c r="Y119" i="14"/>
  <c r="Z121" i="14"/>
  <c r="AA124" i="14"/>
  <c r="AH121" i="15"/>
  <c r="AJ121" i="15" s="1"/>
  <c r="AI121" i="15"/>
  <c r="AE120" i="15"/>
  <c r="AF120" i="15" s="1"/>
  <c r="AE95" i="15"/>
  <c r="AF95" i="15" s="1"/>
  <c r="AH108" i="15"/>
  <c r="AJ108" i="15" s="1"/>
  <c r="AI108" i="15"/>
  <c r="AE111" i="15"/>
  <c r="AF111" i="15" s="1"/>
  <c r="AH102" i="15"/>
  <c r="AJ102" i="15" s="1"/>
  <c r="AI102" i="15"/>
  <c r="AH101" i="15"/>
  <c r="AJ101" i="15" s="1"/>
  <c r="AI101" i="15"/>
  <c r="AE100" i="15"/>
  <c r="AF100" i="15" s="1"/>
  <c r="AH122" i="15"/>
  <c r="AJ122" i="15" s="1"/>
  <c r="AI122" i="15"/>
  <c r="AH116" i="15"/>
  <c r="AJ116" i="15" s="1"/>
  <c r="AI116" i="15"/>
  <c r="AH76" i="15"/>
  <c r="AJ76" i="15" s="1"/>
  <c r="AI76" i="15"/>
  <c r="AI72" i="15"/>
  <c r="AH72" i="15"/>
  <c r="AJ72" i="15" s="1"/>
  <c r="AE62" i="15"/>
  <c r="AF62" i="15" s="1"/>
  <c r="AE53" i="15"/>
  <c r="AF53" i="15" s="1"/>
  <c r="AE46" i="15"/>
  <c r="AF46" i="15" s="1"/>
  <c r="AI55" i="15"/>
  <c r="AH55" i="15"/>
  <c r="AJ55" i="15" s="1"/>
  <c r="AI46" i="15"/>
  <c r="AH46" i="15"/>
  <c r="AJ46" i="15" s="1"/>
  <c r="AI40" i="15"/>
  <c r="AH40" i="15"/>
  <c r="AJ40" i="15" s="1"/>
  <c r="AE36" i="15"/>
  <c r="AF36" i="15" s="1"/>
  <c r="AI94" i="15"/>
  <c r="AH94" i="15"/>
  <c r="AJ94" i="15" s="1"/>
  <c r="AI103" i="15"/>
  <c r="AH103" i="15"/>
  <c r="AJ103" i="15" s="1"/>
  <c r="AE107" i="15"/>
  <c r="AF107" i="15" s="1"/>
  <c r="AE112" i="15"/>
  <c r="AF112" i="15" s="1"/>
  <c r="AI75" i="15"/>
  <c r="AH75" i="15"/>
  <c r="AJ75" i="15" s="1"/>
  <c r="AE76" i="15"/>
  <c r="AF76" i="15" s="1"/>
  <c r="AE61" i="15"/>
  <c r="AF61" i="15" s="1"/>
  <c r="AE52" i="15"/>
  <c r="AF52" i="15" s="1"/>
  <c r="AE40" i="15"/>
  <c r="AF40" i="15" s="1"/>
  <c r="AE88" i="15"/>
  <c r="AF88" i="15" s="1"/>
  <c r="AE75" i="15"/>
  <c r="AF75" i="15" s="1"/>
  <c r="AE85" i="15"/>
  <c r="AF85" i="15" s="1"/>
  <c r="AI84" i="15"/>
  <c r="AH84" i="15"/>
  <c r="AJ84" i="15" s="1"/>
  <c r="AI82" i="15"/>
  <c r="AH82" i="15"/>
  <c r="AJ82" i="15" s="1"/>
  <c r="AI68" i="15"/>
  <c r="AH68" i="15"/>
  <c r="AJ68" i="15" s="1"/>
  <c r="AI62" i="15"/>
  <c r="AH62" i="15"/>
  <c r="AJ62" i="15" s="1"/>
  <c r="AI56" i="15"/>
  <c r="AH56" i="15"/>
  <c r="AJ56" i="15" s="1"/>
  <c r="AI87" i="15"/>
  <c r="AH87" i="15"/>
  <c r="AJ87" i="15" s="1"/>
  <c r="AI61" i="15"/>
  <c r="AH61" i="15"/>
  <c r="AJ61" i="15" s="1"/>
  <c r="AI81" i="15"/>
  <c r="AH81" i="15"/>
  <c r="AJ81" i="15" s="1"/>
  <c r="AH58" i="15"/>
  <c r="AJ58" i="15" s="1"/>
  <c r="AI58" i="15"/>
  <c r="AE124" i="15"/>
  <c r="AF124" i="15" s="1"/>
  <c r="AH92" i="15"/>
  <c r="AJ92" i="15" s="1"/>
  <c r="AI92" i="15"/>
  <c r="AE91" i="15"/>
  <c r="AF91" i="15" s="1"/>
  <c r="AE109" i="15"/>
  <c r="AF109" i="15" s="1"/>
  <c r="AH90" i="15"/>
  <c r="AJ90" i="15" s="1"/>
  <c r="AI90" i="15"/>
  <c r="AI67" i="15"/>
  <c r="AH67" i="15"/>
  <c r="AJ67" i="15" s="1"/>
  <c r="AH49" i="15"/>
  <c r="AJ49" i="15" s="1"/>
  <c r="AI49" i="15"/>
  <c r="AI43" i="15"/>
  <c r="AH43" i="15"/>
  <c r="AJ43" i="15" s="1"/>
  <c r="AI37" i="15"/>
  <c r="AH37" i="15"/>
  <c r="AJ37" i="15" s="1"/>
  <c r="AI126" i="15"/>
  <c r="AH126" i="15"/>
  <c r="AJ126" i="15" s="1"/>
  <c r="AE119" i="15"/>
  <c r="AF119" i="15" s="1"/>
  <c r="AE104" i="15"/>
  <c r="AF104" i="15" s="1"/>
  <c r="AH115" i="15"/>
  <c r="AJ115" i="15" s="1"/>
  <c r="AI115" i="15"/>
  <c r="AE117" i="15"/>
  <c r="AF117" i="15" s="1"/>
  <c r="AE121" i="15"/>
  <c r="AF121" i="15" s="1"/>
  <c r="AE110" i="15"/>
  <c r="AF110" i="15" s="1"/>
  <c r="AE116" i="15"/>
  <c r="AF116" i="15" s="1"/>
  <c r="AI73" i="15"/>
  <c r="AH73" i="15"/>
  <c r="AJ73" i="15" s="1"/>
  <c r="AE65" i="15"/>
  <c r="AF65" i="15" s="1"/>
  <c r="AE56" i="15"/>
  <c r="AF56" i="15" s="1"/>
  <c r="AE49" i="15"/>
  <c r="AF49" i="15" s="1"/>
  <c r="AH64" i="15"/>
  <c r="AJ64" i="15" s="1"/>
  <c r="AI64" i="15"/>
  <c r="AH110" i="15"/>
  <c r="AJ110" i="15" s="1"/>
  <c r="AI110" i="15"/>
  <c r="AH93" i="15"/>
  <c r="AJ93" i="15" s="1"/>
  <c r="AI93" i="15"/>
  <c r="AI125" i="15"/>
  <c r="AH125" i="15"/>
  <c r="AJ125" i="15" s="1"/>
  <c r="AE123" i="15"/>
  <c r="AF123" i="15" s="1"/>
  <c r="AE102" i="15"/>
  <c r="AF102" i="15" s="1"/>
  <c r="AE108" i="15"/>
  <c r="AF108" i="15" s="1"/>
  <c r="AE97" i="15"/>
  <c r="AF97" i="15" s="1"/>
  <c r="AE92" i="15"/>
  <c r="AF92" i="15" s="1"/>
  <c r="AE122" i="15"/>
  <c r="AF122" i="15" s="1"/>
  <c r="AH112" i="15"/>
  <c r="AJ112" i="15" s="1"/>
  <c r="AI112" i="15"/>
  <c r="AH118" i="15"/>
  <c r="AJ118" i="15" s="1"/>
  <c r="AI118" i="15"/>
  <c r="AE84" i="15"/>
  <c r="AF84" i="15" s="1"/>
  <c r="AH65" i="15"/>
  <c r="AJ65" i="15" s="1"/>
  <c r="AI65" i="15"/>
  <c r="AH59" i="15"/>
  <c r="AJ59" i="15" s="1"/>
  <c r="AI59" i="15"/>
  <c r="AI53" i="15"/>
  <c r="AH53" i="15"/>
  <c r="AJ53" i="15" s="1"/>
  <c r="AE73" i="15"/>
  <c r="AF73" i="15" s="1"/>
  <c r="AE64" i="15"/>
  <c r="AF64" i="15" s="1"/>
  <c r="AE55" i="15"/>
  <c r="AF55" i="15" s="1"/>
  <c r="AE87" i="15"/>
  <c r="AF87" i="15" s="1"/>
  <c r="AI52" i="15"/>
  <c r="AH52" i="15"/>
  <c r="AJ52" i="15" s="1"/>
  <c r="AI78" i="15"/>
  <c r="AH78" i="15"/>
  <c r="AJ78" i="15" s="1"/>
  <c r="AE82" i="15"/>
  <c r="AF82" i="15" s="1"/>
  <c r="AH36" i="15"/>
  <c r="AJ36" i="15" s="1"/>
  <c r="AI36" i="15"/>
  <c r="Y34" i="14"/>
  <c r="AD34" i="14"/>
  <c r="X34" i="14"/>
  <c r="AC34" i="14"/>
  <c r="AB34" i="14"/>
  <c r="AA34" i="14"/>
  <c r="Z34" i="14"/>
  <c r="AG34" i="14"/>
  <c r="AI71" i="14"/>
  <c r="AH71" i="14"/>
  <c r="AJ71" i="14" s="1"/>
  <c r="AB40" i="14"/>
  <c r="AC44" i="14"/>
  <c r="Z46" i="14"/>
  <c r="AB46" i="14"/>
  <c r="AA46" i="14"/>
  <c r="AG46" i="14"/>
  <c r="Z48" i="14"/>
  <c r="X49" i="14"/>
  <c r="AH96" i="14"/>
  <c r="AJ96" i="14" s="1"/>
  <c r="AI96" i="14"/>
  <c r="AG42" i="14"/>
  <c r="AA42" i="14"/>
  <c r="Z42" i="14"/>
  <c r="AB45" i="14"/>
  <c r="AA45" i="14"/>
  <c r="AG45" i="14"/>
  <c r="Z45" i="14"/>
  <c r="AH63" i="14"/>
  <c r="AJ63" i="14" s="1"/>
  <c r="AI63" i="14"/>
  <c r="AG39" i="14"/>
  <c r="AA39" i="14"/>
  <c r="Z39" i="14"/>
  <c r="X42" i="14"/>
  <c r="Y48" i="14"/>
  <c r="AG49" i="14"/>
  <c r="AH57" i="14"/>
  <c r="AJ57" i="14" s="1"/>
  <c r="AI57" i="14"/>
  <c r="AH66" i="14"/>
  <c r="AJ66" i="14" s="1"/>
  <c r="AI66" i="14"/>
  <c r="Z71" i="14"/>
  <c r="AD71" i="14"/>
  <c r="X71" i="14"/>
  <c r="AC71" i="14"/>
  <c r="AB71" i="14"/>
  <c r="AA71" i="14"/>
  <c r="Y71" i="14"/>
  <c r="AB101" i="14"/>
  <c r="AG101" i="14"/>
  <c r="Z101" i="14"/>
  <c r="X101" i="14"/>
  <c r="AC101" i="14"/>
  <c r="AD101" i="14"/>
  <c r="AA101" i="14"/>
  <c r="Y101" i="14"/>
  <c r="AG36" i="14"/>
  <c r="AA36" i="14"/>
  <c r="Z36" i="14"/>
  <c r="AA37" i="14"/>
  <c r="X36" i="14"/>
  <c r="AB37" i="14"/>
  <c r="Y39" i="14"/>
  <c r="AC40" i="14"/>
  <c r="AB42" i="14"/>
  <c r="Z43" i="14"/>
  <c r="AA43" i="14"/>
  <c r="AG43" i="14"/>
  <c r="Y43" i="14"/>
  <c r="AC45" i="14"/>
  <c r="X46" i="14"/>
  <c r="AD50" i="14"/>
  <c r="X50" i="14"/>
  <c r="AC50" i="14"/>
  <c r="AB50" i="14"/>
  <c r="AG50" i="14"/>
  <c r="AG37" i="14"/>
  <c r="AH62" i="14"/>
  <c r="AJ62" i="14" s="1"/>
  <c r="AI62" i="14"/>
  <c r="Z37" i="14"/>
  <c r="X45" i="14"/>
  <c r="Z49" i="14"/>
  <c r="AC49" i="14"/>
  <c r="AB49" i="14"/>
  <c r="AB64" i="14"/>
  <c r="Z64" i="14"/>
  <c r="AD64" i="14"/>
  <c r="AA64" i="14"/>
  <c r="X64" i="14"/>
  <c r="Y64" i="14"/>
  <c r="AG64" i="14"/>
  <c r="Y36" i="14"/>
  <c r="AB39" i="14"/>
  <c r="AC42" i="14"/>
  <c r="X43" i="14"/>
  <c r="AD45" i="14"/>
  <c r="Y46" i="14"/>
  <c r="AD47" i="14"/>
  <c r="X47" i="14"/>
  <c r="AB47" i="14"/>
  <c r="AA47" i="14"/>
  <c r="AG47" i="14"/>
  <c r="AA49" i="14"/>
  <c r="Y50" i="14"/>
  <c r="AB58" i="14"/>
  <c r="Z58" i="14"/>
  <c r="AG58" i="14"/>
  <c r="X58" i="14"/>
  <c r="AD58" i="14"/>
  <c r="AA58" i="14"/>
  <c r="AC58" i="14"/>
  <c r="Z62" i="14"/>
  <c r="AD62" i="14"/>
  <c r="X62" i="14"/>
  <c r="AB62" i="14"/>
  <c r="Y62" i="14"/>
  <c r="AA62" i="14"/>
  <c r="Z74" i="14"/>
  <c r="Y74" i="14"/>
  <c r="AD74" i="14"/>
  <c r="X74" i="14"/>
  <c r="AG74" i="14"/>
  <c r="AC74" i="14"/>
  <c r="AB74" i="14"/>
  <c r="AA74" i="14"/>
  <c r="AB113" i="14"/>
  <c r="X113" i="14"/>
  <c r="AC113" i="14"/>
  <c r="AG113" i="14"/>
  <c r="Z113" i="14"/>
  <c r="AD113" i="14"/>
  <c r="AA113" i="14"/>
  <c r="Y113" i="14"/>
  <c r="Y37" i="14"/>
  <c r="AD37" i="14"/>
  <c r="X37" i="14"/>
  <c r="AH38" i="14"/>
  <c r="AJ38" i="14" s="1"/>
  <c r="Y40" i="14"/>
  <c r="AD40" i="14"/>
  <c r="X40" i="14"/>
  <c r="AG40" i="14"/>
  <c r="AD42" i="14"/>
  <c r="AD44" i="14"/>
  <c r="X44" i="14"/>
  <c r="AA44" i="14"/>
  <c r="AG44" i="14"/>
  <c r="Z44" i="14"/>
  <c r="AB48" i="14"/>
  <c r="AC48" i="14"/>
  <c r="AA48" i="14"/>
  <c r="AI77" i="14"/>
  <c r="AH77" i="14"/>
  <c r="AJ77" i="14" s="1"/>
  <c r="AH109" i="14"/>
  <c r="AJ109" i="14" s="1"/>
  <c r="AI109" i="14"/>
  <c r="AB65" i="14"/>
  <c r="AC77" i="14"/>
  <c r="AI81" i="14"/>
  <c r="AB89" i="14"/>
  <c r="AG89" i="14"/>
  <c r="Z89" i="14"/>
  <c r="X89" i="14"/>
  <c r="AD89" i="14"/>
  <c r="AC89" i="14"/>
  <c r="AA89" i="14"/>
  <c r="Y89" i="14"/>
  <c r="AH121" i="14"/>
  <c r="AJ121" i="14" s="1"/>
  <c r="AI121" i="14"/>
  <c r="AB35" i="14"/>
  <c r="AB38" i="14"/>
  <c r="AB41" i="14"/>
  <c r="AC51" i="14"/>
  <c r="AC52" i="14"/>
  <c r="AD54" i="14"/>
  <c r="AD55" i="14"/>
  <c r="AD56" i="14"/>
  <c r="X56" i="14"/>
  <c r="Y57" i="14"/>
  <c r="Z59" i="14"/>
  <c r="AD59" i="14"/>
  <c r="X59" i="14"/>
  <c r="AG59" i="14"/>
  <c r="AA60" i="14"/>
  <c r="AB61" i="14"/>
  <c r="Z61" i="14"/>
  <c r="Y66" i="14"/>
  <c r="AC67" i="14"/>
  <c r="Z68" i="14"/>
  <c r="AD68" i="14"/>
  <c r="X68" i="14"/>
  <c r="AG68" i="14"/>
  <c r="AA69" i="14"/>
  <c r="AB70" i="14"/>
  <c r="Z70" i="14"/>
  <c r="AD73" i="14"/>
  <c r="AB76" i="14"/>
  <c r="AG76" i="14"/>
  <c r="AA76" i="14"/>
  <c r="Z76" i="14"/>
  <c r="AH91" i="14"/>
  <c r="AJ91" i="14" s="1"/>
  <c r="AI91" i="14"/>
  <c r="Z102" i="14"/>
  <c r="AA102" i="14"/>
  <c r="X102" i="14"/>
  <c r="AC102" i="14"/>
  <c r="AG102" i="14"/>
  <c r="AD102" i="14"/>
  <c r="AB102" i="14"/>
  <c r="Z114" i="14"/>
  <c r="X114" i="14"/>
  <c r="AC114" i="14"/>
  <c r="AA114" i="14"/>
  <c r="AG114" i="14"/>
  <c r="AD114" i="14"/>
  <c r="AB114" i="14"/>
  <c r="Y114" i="14"/>
  <c r="AH123" i="14"/>
  <c r="AJ123" i="14" s="1"/>
  <c r="AI123" i="14"/>
  <c r="AD57" i="14"/>
  <c r="X57" i="14"/>
  <c r="AB57" i="14"/>
  <c r="AD66" i="14"/>
  <c r="X66" i="14"/>
  <c r="AB66" i="14"/>
  <c r="AA67" i="14"/>
  <c r="AD51" i="14"/>
  <c r="AD52" i="14"/>
  <c r="AD53" i="14"/>
  <c r="X53" i="14"/>
  <c r="Z57" i="14"/>
  <c r="AD63" i="14"/>
  <c r="X63" i="14"/>
  <c r="AB63" i="14"/>
  <c r="Z66" i="14"/>
  <c r="AH72" i="14"/>
  <c r="AJ72" i="14" s="1"/>
  <c r="AI84" i="14"/>
  <c r="AH108" i="14"/>
  <c r="AJ108" i="14" s="1"/>
  <c r="AI108" i="14"/>
  <c r="Z65" i="14"/>
  <c r="AD65" i="14"/>
  <c r="X65" i="14"/>
  <c r="AG65" i="14"/>
  <c r="AB67" i="14"/>
  <c r="Z67" i="14"/>
  <c r="AB73" i="14"/>
  <c r="AG73" i="14"/>
  <c r="AA73" i="14"/>
  <c r="Z73" i="14"/>
  <c r="Z77" i="14"/>
  <c r="Y77" i="14"/>
  <c r="AD77" i="14"/>
  <c r="X77" i="14"/>
  <c r="AH90" i="14"/>
  <c r="AJ90" i="14" s="1"/>
  <c r="AI90" i="14"/>
  <c r="AD103" i="14"/>
  <c r="X103" i="14"/>
  <c r="AA103" i="14"/>
  <c r="Y103" i="14"/>
  <c r="AC103" i="14"/>
  <c r="AG103" i="14"/>
  <c r="AB103" i="14"/>
  <c r="AD115" i="14"/>
  <c r="X115" i="14"/>
  <c r="Y115" i="14"/>
  <c r="AC115" i="14"/>
  <c r="AA115" i="14"/>
  <c r="AG115" i="14"/>
  <c r="AB115" i="14"/>
  <c r="Z115" i="14"/>
  <c r="AH120" i="14"/>
  <c r="AJ120" i="14" s="1"/>
  <c r="AI120" i="14"/>
  <c r="AC57" i="14"/>
  <c r="AD60" i="14"/>
  <c r="X60" i="14"/>
  <c r="AB60" i="14"/>
  <c r="Y65" i="14"/>
  <c r="AC66" i="14"/>
  <c r="X67" i="14"/>
  <c r="AG67" i="14"/>
  <c r="AD69" i="14"/>
  <c r="X69" i="14"/>
  <c r="AB69" i="14"/>
  <c r="X73" i="14"/>
  <c r="AA77" i="14"/>
  <c r="AH83" i="14"/>
  <c r="AJ83" i="14" s="1"/>
  <c r="AB92" i="14"/>
  <c r="AA92" i="14"/>
  <c r="Y92" i="14"/>
  <c r="AD92" i="14"/>
  <c r="AC92" i="14"/>
  <c r="Z92" i="14"/>
  <c r="Z96" i="14"/>
  <c r="AC96" i="14"/>
  <c r="AA96" i="14"/>
  <c r="AD96" i="14"/>
  <c r="AB96" i="14"/>
  <c r="Y96" i="14"/>
  <c r="X96" i="14"/>
  <c r="Z103" i="14"/>
  <c r="AB72" i="14"/>
  <c r="AB75" i="14"/>
  <c r="AB78" i="14"/>
  <c r="AB80" i="14"/>
  <c r="AB83" i="14"/>
  <c r="AB86" i="14"/>
  <c r="AC91" i="14"/>
  <c r="Z93" i="14"/>
  <c r="AB93" i="14"/>
  <c r="AG93" i="14"/>
  <c r="Y93" i="14"/>
  <c r="AA95" i="14"/>
  <c r="AD97" i="14"/>
  <c r="X97" i="14"/>
  <c r="Y97" i="14"/>
  <c r="AC97" i="14"/>
  <c r="AA97" i="14"/>
  <c r="AD108" i="14"/>
  <c r="AH116" i="14"/>
  <c r="AJ116" i="14" s="1"/>
  <c r="AI116" i="14"/>
  <c r="AD120" i="14"/>
  <c r="AC72" i="14"/>
  <c r="AC75" i="14"/>
  <c r="AC78" i="14"/>
  <c r="Z90" i="14"/>
  <c r="AA90" i="14"/>
  <c r="X90" i="14"/>
  <c r="X72" i="14"/>
  <c r="X75" i="14"/>
  <c r="X78" i="14"/>
  <c r="AG79" i="14"/>
  <c r="AA79" i="14"/>
  <c r="AD79" i="14"/>
  <c r="AD80" i="14"/>
  <c r="AG82" i="14"/>
  <c r="AA82" i="14"/>
  <c r="AD82" i="14"/>
  <c r="AD83" i="14"/>
  <c r="AG85" i="14"/>
  <c r="AA85" i="14"/>
  <c r="AD85" i="14"/>
  <c r="AD86" i="14"/>
  <c r="AG88" i="14"/>
  <c r="AA88" i="14"/>
  <c r="Y88" i="14"/>
  <c r="Y90" i="14"/>
  <c r="AD94" i="14"/>
  <c r="X94" i="14"/>
  <c r="AB94" i="14"/>
  <c r="AG94" i="14"/>
  <c r="Z94" i="14"/>
  <c r="AH110" i="14"/>
  <c r="AJ110" i="14" s="1"/>
  <c r="AI110" i="14"/>
  <c r="AD91" i="14"/>
  <c r="X91" i="14"/>
  <c r="AA91" i="14"/>
  <c r="Y91" i="14"/>
  <c r="AB95" i="14"/>
  <c r="AC95" i="14"/>
  <c r="AG95" i="14"/>
  <c r="Z95" i="14"/>
  <c r="AB107" i="14"/>
  <c r="AC107" i="14"/>
  <c r="AG107" i="14"/>
  <c r="Z107" i="14"/>
  <c r="X107" i="14"/>
  <c r="Z108" i="14"/>
  <c r="AC108" i="14"/>
  <c r="AA108" i="14"/>
  <c r="X108" i="14"/>
  <c r="AD109" i="14"/>
  <c r="X109" i="14"/>
  <c r="AC109" i="14"/>
  <c r="AA109" i="14"/>
  <c r="Y109" i="14"/>
  <c r="AB119" i="14"/>
  <c r="AG119" i="14"/>
  <c r="Z119" i="14"/>
  <c r="X119" i="14"/>
  <c r="AC119" i="14"/>
  <c r="Z120" i="14"/>
  <c r="AA120" i="14"/>
  <c r="X120" i="14"/>
  <c r="AC120" i="14"/>
  <c r="AD121" i="14"/>
  <c r="X121" i="14"/>
  <c r="AA121" i="14"/>
  <c r="Y121" i="14"/>
  <c r="AC121" i="14"/>
  <c r="Z123" i="14"/>
  <c r="Y123" i="14"/>
  <c r="AD123" i="14"/>
  <c r="AB123" i="14"/>
  <c r="X123" i="14"/>
  <c r="AD104" i="14"/>
  <c r="AD105" i="14"/>
  <c r="AD106" i="14"/>
  <c r="X106" i="14"/>
  <c r="Y110" i="14"/>
  <c r="Y111" i="14"/>
  <c r="AG111" i="14"/>
  <c r="Z112" i="14"/>
  <c r="AG112" i="14"/>
  <c r="AB122" i="14"/>
  <c r="AG122" i="14"/>
  <c r="AD122" i="14"/>
  <c r="AD98" i="14"/>
  <c r="AD99" i="14"/>
  <c r="AD100" i="14"/>
  <c r="X100" i="14"/>
  <c r="Y104" i="14"/>
  <c r="Y105" i="14"/>
  <c r="AG105" i="14"/>
  <c r="Z106" i="14"/>
  <c r="AG106" i="14"/>
  <c r="AA110" i="14"/>
  <c r="AB111" i="14"/>
  <c r="AD116" i="14"/>
  <c r="AD117" i="14"/>
  <c r="AD118" i="14"/>
  <c r="X118" i="14"/>
  <c r="Y122" i="14"/>
  <c r="AD110" i="14"/>
  <c r="AD111" i="14"/>
  <c r="AD112" i="14"/>
  <c r="X112" i="14"/>
  <c r="AA122" i="14"/>
  <c r="AC124" i="14"/>
  <c r="X124" i="14"/>
  <c r="AI60" i="14" l="1"/>
  <c r="AI78" i="14"/>
  <c r="AH86" i="14"/>
  <c r="AJ86" i="14" s="1"/>
  <c r="AH75" i="14"/>
  <c r="AJ75" i="14" s="1"/>
  <c r="AI97" i="14"/>
  <c r="AI104" i="14"/>
  <c r="AI92" i="14"/>
  <c r="AE41" i="14"/>
  <c r="AF41" i="14" s="1"/>
  <c r="AE116" i="14"/>
  <c r="AF116" i="14" s="1"/>
  <c r="AI98" i="14"/>
  <c r="AI51" i="14"/>
  <c r="AI55" i="14"/>
  <c r="AI41" i="14"/>
  <c r="AI35" i="14"/>
  <c r="AE54" i="14"/>
  <c r="AF54" i="14" s="1"/>
  <c r="AE117" i="14"/>
  <c r="AF117" i="14" s="1"/>
  <c r="AE98" i="14"/>
  <c r="AF98" i="14" s="1"/>
  <c r="AH48" i="14"/>
  <c r="AJ48" i="14" s="1"/>
  <c r="AE87" i="14"/>
  <c r="AF87" i="14" s="1"/>
  <c r="AH87" i="14"/>
  <c r="AJ87" i="14" s="1"/>
  <c r="AE86" i="14"/>
  <c r="AF86" i="14" s="1"/>
  <c r="AE81" i="14"/>
  <c r="AF81" i="14" s="1"/>
  <c r="AE72" i="14"/>
  <c r="AF72" i="14" s="1"/>
  <c r="AE82" i="14"/>
  <c r="AF82" i="14" s="1"/>
  <c r="AE99" i="14"/>
  <c r="AF99" i="14" s="1"/>
  <c r="AE38" i="14"/>
  <c r="AF38" i="14" s="1"/>
  <c r="AE55" i="14"/>
  <c r="AF55" i="14" s="1"/>
  <c r="AE35" i="14"/>
  <c r="AF35" i="14" s="1"/>
  <c r="AE47" i="14"/>
  <c r="AF47" i="14" s="1"/>
  <c r="AE50" i="14"/>
  <c r="AF50" i="14" s="1"/>
  <c r="AE84" i="14"/>
  <c r="AF84" i="14" s="1"/>
  <c r="AE44" i="14"/>
  <c r="AF44" i="14" s="1"/>
  <c r="AI69" i="14"/>
  <c r="AE122" i="14"/>
  <c r="AF122" i="14" s="1"/>
  <c r="AE100" i="14"/>
  <c r="AF100" i="14" s="1"/>
  <c r="AE121" i="14"/>
  <c r="AF121" i="14" s="1"/>
  <c r="AE79" i="14"/>
  <c r="AF79" i="14" s="1"/>
  <c r="AE85" i="14"/>
  <c r="AF85" i="14" s="1"/>
  <c r="AE124" i="14"/>
  <c r="AF124" i="14" s="1"/>
  <c r="AE111" i="14"/>
  <c r="AF111" i="14" s="1"/>
  <c r="AE104" i="14"/>
  <c r="AF104" i="14" s="1"/>
  <c r="AE110" i="14"/>
  <c r="AF110" i="14" s="1"/>
  <c r="AE88" i="14"/>
  <c r="AF88" i="14" s="1"/>
  <c r="AE83" i="14"/>
  <c r="AF83" i="14" s="1"/>
  <c r="AE92" i="14"/>
  <c r="AF92" i="14" s="1"/>
  <c r="AE67" i="14"/>
  <c r="AF67" i="14" s="1"/>
  <c r="AE61" i="14"/>
  <c r="AF61" i="14" s="1"/>
  <c r="AE52" i="14"/>
  <c r="AF52" i="14" s="1"/>
  <c r="AE48" i="14"/>
  <c r="AF48" i="14" s="1"/>
  <c r="AI117" i="14"/>
  <c r="AH117" i="14"/>
  <c r="AJ117" i="14" s="1"/>
  <c r="AI53" i="14"/>
  <c r="AH53" i="14"/>
  <c r="AJ53" i="14" s="1"/>
  <c r="AI80" i="14"/>
  <c r="AH80" i="14"/>
  <c r="AJ80" i="14" s="1"/>
  <c r="AE80" i="14"/>
  <c r="AF80" i="14" s="1"/>
  <c r="AE63" i="14"/>
  <c r="AF63" i="14" s="1"/>
  <c r="AE51" i="14"/>
  <c r="AF51" i="14" s="1"/>
  <c r="AE45" i="14"/>
  <c r="AF45" i="14" s="1"/>
  <c r="AH56" i="14"/>
  <c r="AJ56" i="14" s="1"/>
  <c r="AI56" i="14"/>
  <c r="AE95" i="14"/>
  <c r="AF95" i="14" s="1"/>
  <c r="AE90" i="14"/>
  <c r="AF90" i="14" s="1"/>
  <c r="AH70" i="14"/>
  <c r="AJ70" i="14" s="1"/>
  <c r="AI70" i="14"/>
  <c r="AI118" i="14"/>
  <c r="AH118" i="14"/>
  <c r="AJ118" i="14" s="1"/>
  <c r="AI52" i="14"/>
  <c r="AH52" i="14"/>
  <c r="AJ52" i="14" s="1"/>
  <c r="AE112" i="14"/>
  <c r="AF112" i="14" s="1"/>
  <c r="AE109" i="14"/>
  <c r="AF109" i="14" s="1"/>
  <c r="AE107" i="14"/>
  <c r="AF107" i="14" s="1"/>
  <c r="AE70" i="14"/>
  <c r="AF70" i="14" s="1"/>
  <c r="AE39" i="14"/>
  <c r="AF39" i="14" s="1"/>
  <c r="AH54" i="14"/>
  <c r="AJ54" i="14" s="1"/>
  <c r="AI54" i="14"/>
  <c r="AE60" i="14"/>
  <c r="AF60" i="14" s="1"/>
  <c r="AE76" i="14"/>
  <c r="AF76" i="14" s="1"/>
  <c r="AH61" i="14"/>
  <c r="AJ61" i="14" s="1"/>
  <c r="AI61" i="14"/>
  <c r="AI99" i="14"/>
  <c r="AH99" i="14"/>
  <c r="AJ99" i="14" s="1"/>
  <c r="AI124" i="14"/>
  <c r="AH124" i="14"/>
  <c r="AJ124" i="14" s="1"/>
  <c r="AI46" i="14"/>
  <c r="AH46" i="14"/>
  <c r="AJ46" i="14" s="1"/>
  <c r="AI105" i="14"/>
  <c r="AH105" i="14"/>
  <c r="AJ105" i="14" s="1"/>
  <c r="AE120" i="14"/>
  <c r="AF120" i="14" s="1"/>
  <c r="AE94" i="14"/>
  <c r="AF94" i="14" s="1"/>
  <c r="AE78" i="14"/>
  <c r="AF78" i="14" s="1"/>
  <c r="AE97" i="14"/>
  <c r="AF97" i="14" s="1"/>
  <c r="AE96" i="14"/>
  <c r="AF96" i="14" s="1"/>
  <c r="AE73" i="14"/>
  <c r="AF73" i="14" s="1"/>
  <c r="AH103" i="14"/>
  <c r="AJ103" i="14" s="1"/>
  <c r="AI103" i="14"/>
  <c r="AH65" i="14"/>
  <c r="AJ65" i="14" s="1"/>
  <c r="AI65" i="14"/>
  <c r="AH114" i="14"/>
  <c r="AJ114" i="14" s="1"/>
  <c r="AI114" i="14"/>
  <c r="AH76" i="14"/>
  <c r="AJ76" i="14" s="1"/>
  <c r="AI76" i="14"/>
  <c r="AI68" i="14"/>
  <c r="AH68" i="14"/>
  <c r="AJ68" i="14" s="1"/>
  <c r="AI40" i="14"/>
  <c r="AH40" i="14"/>
  <c r="AJ40" i="14" s="1"/>
  <c r="AE37" i="14"/>
  <c r="AF37" i="14" s="1"/>
  <c r="AI47" i="14"/>
  <c r="AH47" i="14"/>
  <c r="AJ47" i="14" s="1"/>
  <c r="AH50" i="14"/>
  <c r="AJ50" i="14" s="1"/>
  <c r="AI50" i="14"/>
  <c r="AE101" i="14"/>
  <c r="AF101" i="14" s="1"/>
  <c r="AE42" i="14"/>
  <c r="AF42" i="14" s="1"/>
  <c r="AH95" i="14"/>
  <c r="AJ95" i="14" s="1"/>
  <c r="AI95" i="14"/>
  <c r="AI79" i="14"/>
  <c r="AH79" i="14"/>
  <c r="AJ79" i="14" s="1"/>
  <c r="AE57" i="14"/>
  <c r="AF57" i="14" s="1"/>
  <c r="AH58" i="14"/>
  <c r="AJ58" i="14" s="1"/>
  <c r="AI58" i="14"/>
  <c r="AH37" i="14"/>
  <c r="AJ37" i="14" s="1"/>
  <c r="AI37" i="14"/>
  <c r="AE46" i="14"/>
  <c r="AF46" i="14" s="1"/>
  <c r="AH45" i="14"/>
  <c r="AJ45" i="14" s="1"/>
  <c r="AI45" i="14"/>
  <c r="AI111" i="14"/>
  <c r="AH111" i="14"/>
  <c r="AJ111" i="14" s="1"/>
  <c r="AH119" i="14"/>
  <c r="AJ119" i="14" s="1"/>
  <c r="AI119" i="14"/>
  <c r="AE105" i="14"/>
  <c r="AF105" i="14" s="1"/>
  <c r="AE123" i="14"/>
  <c r="AF123" i="14" s="1"/>
  <c r="AE108" i="14"/>
  <c r="AF108" i="14" s="1"/>
  <c r="AH107" i="14"/>
  <c r="AJ107" i="14" s="1"/>
  <c r="AI107" i="14"/>
  <c r="AI82" i="14"/>
  <c r="AH82" i="14"/>
  <c r="AJ82" i="14" s="1"/>
  <c r="AE75" i="14"/>
  <c r="AF75" i="14" s="1"/>
  <c r="AE65" i="14"/>
  <c r="AF65" i="14" s="1"/>
  <c r="AH102" i="14"/>
  <c r="AJ102" i="14" s="1"/>
  <c r="AI102" i="14"/>
  <c r="AE68" i="14"/>
  <c r="AF68" i="14" s="1"/>
  <c r="AH44" i="14"/>
  <c r="AJ44" i="14" s="1"/>
  <c r="AI44" i="14"/>
  <c r="AE40" i="14"/>
  <c r="AF40" i="14" s="1"/>
  <c r="AH113" i="14"/>
  <c r="AJ113" i="14" s="1"/>
  <c r="AI113" i="14"/>
  <c r="AE43" i="14"/>
  <c r="AF43" i="14" s="1"/>
  <c r="AH64" i="14"/>
  <c r="AJ64" i="14" s="1"/>
  <c r="AI64" i="14"/>
  <c r="AI36" i="14"/>
  <c r="AH36" i="14"/>
  <c r="AJ36" i="14" s="1"/>
  <c r="AH88" i="14"/>
  <c r="AJ88" i="14" s="1"/>
  <c r="AI88" i="14"/>
  <c r="AH122" i="14"/>
  <c r="AJ122" i="14" s="1"/>
  <c r="AI122" i="14"/>
  <c r="AE69" i="14"/>
  <c r="AF69" i="14" s="1"/>
  <c r="AE115" i="14"/>
  <c r="AF115" i="14" s="1"/>
  <c r="AE77" i="14"/>
  <c r="AF77" i="14" s="1"/>
  <c r="AH73" i="14"/>
  <c r="AJ73" i="14" s="1"/>
  <c r="AI73" i="14"/>
  <c r="AE53" i="14"/>
  <c r="AF53" i="14" s="1"/>
  <c r="AE66" i="14"/>
  <c r="AF66" i="14" s="1"/>
  <c r="AE56" i="14"/>
  <c r="AF56" i="14" s="1"/>
  <c r="AE89" i="14"/>
  <c r="AF89" i="14" s="1"/>
  <c r="AH74" i="14"/>
  <c r="AJ74" i="14" s="1"/>
  <c r="AI74" i="14"/>
  <c r="AH43" i="14"/>
  <c r="AJ43" i="14" s="1"/>
  <c r="AI43" i="14"/>
  <c r="AH101" i="14"/>
  <c r="AJ101" i="14" s="1"/>
  <c r="AI101" i="14"/>
  <c r="AE34" i="14"/>
  <c r="AF34" i="14" s="1"/>
  <c r="AE106" i="14"/>
  <c r="AF106" i="14" s="1"/>
  <c r="AI85" i="14"/>
  <c r="AH85" i="14"/>
  <c r="AJ85" i="14" s="1"/>
  <c r="AE93" i="14"/>
  <c r="AF93" i="14" s="1"/>
  <c r="AE114" i="14"/>
  <c r="AF114" i="14" s="1"/>
  <c r="AE102" i="14"/>
  <c r="AF102" i="14" s="1"/>
  <c r="AH59" i="14"/>
  <c r="AJ59" i="14" s="1"/>
  <c r="AI59" i="14"/>
  <c r="AE113" i="14"/>
  <c r="AF113" i="14" s="1"/>
  <c r="AE74" i="14"/>
  <c r="AF74" i="14" s="1"/>
  <c r="AE64" i="14"/>
  <c r="AF64" i="14" s="1"/>
  <c r="AE36" i="14"/>
  <c r="AF36" i="14" s="1"/>
  <c r="AE71" i="14"/>
  <c r="AF71" i="14" s="1"/>
  <c r="AI39" i="14"/>
  <c r="AH39" i="14"/>
  <c r="AJ39" i="14" s="1"/>
  <c r="AE49" i="14"/>
  <c r="AF49" i="14" s="1"/>
  <c r="AI34" i="14"/>
  <c r="AH34" i="14"/>
  <c r="AJ34" i="14" s="1"/>
  <c r="AE118" i="14"/>
  <c r="AF118" i="14" s="1"/>
  <c r="AI106" i="14"/>
  <c r="AH106" i="14"/>
  <c r="AJ106" i="14" s="1"/>
  <c r="AI112" i="14"/>
  <c r="AH112" i="14"/>
  <c r="AJ112" i="14" s="1"/>
  <c r="AE119" i="14"/>
  <c r="AF119" i="14" s="1"/>
  <c r="AE91" i="14"/>
  <c r="AF91" i="14" s="1"/>
  <c r="AI94" i="14"/>
  <c r="AH94" i="14"/>
  <c r="AJ94" i="14" s="1"/>
  <c r="AI93" i="14"/>
  <c r="AH93" i="14"/>
  <c r="AJ93" i="14" s="1"/>
  <c r="AH67" i="14"/>
  <c r="AJ67" i="14" s="1"/>
  <c r="AI67" i="14"/>
  <c r="AH115" i="14"/>
  <c r="AJ115" i="14" s="1"/>
  <c r="AI115" i="14"/>
  <c r="AE103" i="14"/>
  <c r="AF103" i="14" s="1"/>
  <c r="AE59" i="14"/>
  <c r="AF59" i="14" s="1"/>
  <c r="AH89" i="14"/>
  <c r="AJ89" i="14" s="1"/>
  <c r="AI89" i="14"/>
  <c r="AE62" i="14"/>
  <c r="AF62" i="14" s="1"/>
  <c r="AE58" i="14"/>
  <c r="AF58" i="14" s="1"/>
  <c r="AI49" i="14"/>
  <c r="AH49" i="14"/>
  <c r="AJ49" i="14" s="1"/>
  <c r="AH42" i="14"/>
  <c r="AJ42" i="14" s="1"/>
  <c r="AI42" i="14"/>
</calcChain>
</file>

<file path=xl/sharedStrings.xml><?xml version="1.0" encoding="utf-8"?>
<sst xmlns="http://schemas.openxmlformats.org/spreadsheetml/2006/main" count="296" uniqueCount="106">
  <si>
    <t>事業所名</t>
    <rPh sb="0" eb="3">
      <t>ジギョウショ</t>
    </rPh>
    <rPh sb="3" eb="4">
      <t>メイ</t>
    </rPh>
    <phoneticPr fontId="4"/>
  </si>
  <si>
    <t>ご担当者氏名</t>
    <rPh sb="1" eb="4">
      <t>タントウシャ</t>
    </rPh>
    <rPh sb="4" eb="6">
      <t>シメイ</t>
    </rPh>
    <phoneticPr fontId="4"/>
  </si>
  <si>
    <t>電 話</t>
    <rPh sb="0" eb="1">
      <t>デン</t>
    </rPh>
    <rPh sb="2" eb="3">
      <t>ハナシ</t>
    </rPh>
    <phoneticPr fontId="4"/>
  </si>
  <si>
    <t>保険者番号</t>
    <rPh sb="0" eb="3">
      <t>ホケンジャ</t>
    </rPh>
    <rPh sb="3" eb="5">
      <t>バンゴウ</t>
    </rPh>
    <phoneticPr fontId="4"/>
  </si>
  <si>
    <t>記　号</t>
    <rPh sb="0" eb="1">
      <t>キ</t>
    </rPh>
    <rPh sb="2" eb="3">
      <t>ゴウ</t>
    </rPh>
    <phoneticPr fontId="4"/>
  </si>
  <si>
    <t>e-mail</t>
    <phoneticPr fontId="4"/>
  </si>
  <si>
    <t xml:space="preserve"> 乳がん（マンモのみ）</t>
    <phoneticPr fontId="4"/>
  </si>
  <si>
    <t>番号</t>
    <rPh sb="0" eb="2">
      <t>バンゴウ</t>
    </rPh>
    <phoneticPr fontId="4"/>
  </si>
  <si>
    <t>フリガナ</t>
    <phoneticPr fontId="4"/>
  </si>
  <si>
    <t>性別</t>
    <rPh sb="0" eb="2">
      <t>セイベツ</t>
    </rPh>
    <phoneticPr fontId="4"/>
  </si>
  <si>
    <t>コース</t>
    <phoneticPr fontId="4"/>
  </si>
  <si>
    <t>子宮頸がん</t>
    <phoneticPr fontId="4"/>
  </si>
  <si>
    <t>オプション</t>
    <phoneticPr fontId="4"/>
  </si>
  <si>
    <t>氏　名</t>
    <rPh sb="0" eb="1">
      <t>シ</t>
    </rPh>
    <rPh sb="2" eb="3">
      <t>メイ</t>
    </rPh>
    <phoneticPr fontId="4"/>
  </si>
  <si>
    <t>保険証
種類</t>
    <rPh sb="0" eb="3">
      <t>ホケンショウ</t>
    </rPh>
    <rPh sb="4" eb="6">
      <t>シュルイ</t>
    </rPh>
    <phoneticPr fontId="4"/>
  </si>
  <si>
    <t>子宮がん</t>
    <rPh sb="0" eb="2">
      <t>シキュウ</t>
    </rPh>
    <phoneticPr fontId="4"/>
  </si>
  <si>
    <t>１．申込日</t>
    <rPh sb="2" eb="5">
      <t>モウシコミビ</t>
    </rPh>
    <phoneticPr fontId="1"/>
  </si>
  <si>
    <t>２．住所・事業所名・担当者・電話・FAX・担当者e-mail</t>
    <rPh sb="2" eb="4">
      <t>ジュウショ</t>
    </rPh>
    <rPh sb="5" eb="9">
      <t>ジギョウショメイ</t>
    </rPh>
    <rPh sb="10" eb="13">
      <t>タントウシャ</t>
    </rPh>
    <rPh sb="14" eb="16">
      <t>デンワ</t>
    </rPh>
    <rPh sb="21" eb="24">
      <t>タントウシャ</t>
    </rPh>
    <phoneticPr fontId="1"/>
  </si>
  <si>
    <t>３．保険者番号・記号</t>
    <rPh sb="2" eb="7">
      <t>ホケンシャバンゴウ</t>
    </rPh>
    <rPh sb="8" eb="10">
      <t>キゴウ</t>
    </rPh>
    <phoneticPr fontId="1"/>
  </si>
  <si>
    <t>８．受診者情報</t>
    <rPh sb="2" eb="7">
      <t>ジュシンシャジョウホウ</t>
    </rPh>
    <phoneticPr fontId="1"/>
  </si>
  <si>
    <t>ヘルスサイエンスセンター島根　　健康診断 申込専用用紙</t>
    <rPh sb="12" eb="14">
      <t>シマネ</t>
    </rPh>
    <rPh sb="16" eb="20">
      <t>ケンコウシンダン</t>
    </rPh>
    <rPh sb="21" eb="23">
      <t>モウシコミ</t>
    </rPh>
    <rPh sb="23" eb="25">
      <t>センヨウ</t>
    </rPh>
    <rPh sb="25" eb="27">
      <t>ヨウシ</t>
    </rPh>
    <phoneticPr fontId="1"/>
  </si>
  <si>
    <t>太枠内をすべてご記入ください。</t>
    <phoneticPr fontId="1"/>
  </si>
  <si>
    <t>年度末年齢</t>
    <rPh sb="0" eb="3">
      <t>ネンドマツ</t>
    </rPh>
    <rPh sb="3" eb="5">
      <t>ネンレイ</t>
    </rPh>
    <phoneticPr fontId="1"/>
  </si>
  <si>
    <t>付加健診部分</t>
    <rPh sb="0" eb="2">
      <t>フカ</t>
    </rPh>
    <rPh sb="2" eb="4">
      <t>ケンシン</t>
    </rPh>
    <rPh sb="4" eb="6">
      <t>ブブン</t>
    </rPh>
    <phoneticPr fontId="4"/>
  </si>
  <si>
    <t>FAX</t>
    <phoneticPr fontId="4"/>
  </si>
  <si>
    <t>第１希望</t>
    <rPh sb="0" eb="1">
      <t>ダイ</t>
    </rPh>
    <rPh sb="2" eb="4">
      <t>キボウ</t>
    </rPh>
    <phoneticPr fontId="1"/>
  </si>
  <si>
    <t>第２希望</t>
    <rPh sb="0" eb="1">
      <t>ダイ</t>
    </rPh>
    <rPh sb="2" eb="4">
      <t>キボウ</t>
    </rPh>
    <phoneticPr fontId="1"/>
  </si>
  <si>
    <r>
      <t xml:space="preserve">事業所住所
</t>
    </r>
    <r>
      <rPr>
        <sz val="8"/>
        <rFont val="ＭＳ Ｐゴシック"/>
        <family val="3"/>
        <charset val="128"/>
        <scheme val="major"/>
      </rPr>
      <t>（案内・請求送付先）</t>
    </r>
    <rPh sb="0" eb="3">
      <t>ジギョウショ</t>
    </rPh>
    <rPh sb="3" eb="5">
      <t>ジュウショ</t>
    </rPh>
    <rPh sb="7" eb="9">
      <t>アンナイ</t>
    </rPh>
    <rPh sb="10" eb="12">
      <t>セイキュウ</t>
    </rPh>
    <rPh sb="12" eb="14">
      <t>ソウフ</t>
    </rPh>
    <rPh sb="14" eb="15">
      <t>サキ</t>
    </rPh>
    <phoneticPr fontId="4"/>
  </si>
  <si>
    <r>
      <t xml:space="preserve">オプション
</t>
    </r>
    <r>
      <rPr>
        <sz val="8"/>
        <rFont val="ＭＳ Ｐゴシック"/>
        <family val="3"/>
        <charset val="128"/>
      </rPr>
      <t>（本申込書記載）</t>
    </r>
    <rPh sb="7" eb="8">
      <t>ホン</t>
    </rPh>
    <rPh sb="8" eb="11">
      <t>モウシコミショ</t>
    </rPh>
    <rPh sb="11" eb="13">
      <t>キサイ</t>
    </rPh>
    <phoneticPr fontId="4"/>
  </si>
  <si>
    <t>健診基本料金</t>
    <rPh sb="0" eb="1">
      <t>ケン</t>
    </rPh>
    <rPh sb="1" eb="2">
      <t>ミ</t>
    </rPh>
    <rPh sb="2" eb="4">
      <t>キホン</t>
    </rPh>
    <rPh sb="4" eb="6">
      <t>リョウキン</t>
    </rPh>
    <phoneticPr fontId="4"/>
  </si>
  <si>
    <t>付加健診該当年齢</t>
    <rPh sb="0" eb="2">
      <t>フカ</t>
    </rPh>
    <rPh sb="2" eb="4">
      <t>ケンシン</t>
    </rPh>
    <rPh sb="4" eb="6">
      <t>ガイトウ</t>
    </rPh>
    <rPh sb="6" eb="8">
      <t>ネンレイ</t>
    </rPh>
    <phoneticPr fontId="1"/>
  </si>
  <si>
    <r>
      <t xml:space="preserve">乳がん
</t>
    </r>
    <r>
      <rPr>
        <sz val="7"/>
        <rFont val="BIZ UDPゴシック"/>
        <family val="3"/>
        <charset val="128"/>
      </rPr>
      <t>（マンモ）</t>
    </r>
    <rPh sb="0" eb="1">
      <t>ニュウ</t>
    </rPh>
    <phoneticPr fontId="4"/>
  </si>
  <si>
    <t>乳</t>
    <rPh sb="0" eb="1">
      <t>ニュウ</t>
    </rPh>
    <phoneticPr fontId="1"/>
  </si>
  <si>
    <t>子</t>
    <rPh sb="0" eb="1">
      <t>コ</t>
    </rPh>
    <phoneticPr fontId="1"/>
  </si>
  <si>
    <t>出雲市</t>
    <phoneticPr fontId="1"/>
  </si>
  <si>
    <t>その他</t>
    <phoneticPr fontId="1"/>
  </si>
  <si>
    <t>協会けんぽ</t>
    <phoneticPr fontId="1"/>
  </si>
  <si>
    <t>協会</t>
    <rPh sb="0" eb="2">
      <t>キョウカイ</t>
    </rPh>
    <phoneticPr fontId="1"/>
  </si>
  <si>
    <t>協会けんぽ子宮がん（単独）</t>
  </si>
  <si>
    <t>人間ドックA</t>
  </si>
  <si>
    <t>人間ドックC</t>
  </si>
  <si>
    <t>全身ドックA</t>
  </si>
  <si>
    <t>全身ドックB</t>
  </si>
  <si>
    <t>全身ドックC</t>
  </si>
  <si>
    <r>
      <t>４．支払方法を選択してください</t>
    </r>
    <r>
      <rPr>
        <sz val="9"/>
        <color rgb="FFFF0000"/>
        <rFont val="ＭＳ Ｐゴシック"/>
        <family val="3"/>
        <charset val="128"/>
      </rPr>
      <t xml:space="preserve">（ </t>
    </r>
    <r>
      <rPr>
        <sz val="9"/>
        <color rgb="FFFF0000"/>
        <rFont val="Segoe UI Symbol"/>
        <family val="3"/>
      </rPr>
      <t>✔</t>
    </r>
    <r>
      <rPr>
        <sz val="9"/>
        <color rgb="FFFF0000"/>
        <rFont val="ＭＳ Ｐゴシック"/>
        <family val="3"/>
        <charset val="128"/>
      </rPr>
      <t xml:space="preserve"> が無い場合は後日会社請求といたします。個別に指定がある場合は個人の備考欄にご記入ください。）</t>
    </r>
    <rPh sb="2" eb="6">
      <t>シハライホウホウ</t>
    </rPh>
    <rPh sb="7" eb="9">
      <t>センタク</t>
    </rPh>
    <rPh sb="20" eb="21">
      <t>ナ</t>
    </rPh>
    <rPh sb="22" eb="24">
      <t>バアイ</t>
    </rPh>
    <rPh sb="25" eb="27">
      <t>ゴジツ</t>
    </rPh>
    <rPh sb="27" eb="29">
      <t>カイシャ</t>
    </rPh>
    <rPh sb="29" eb="31">
      <t>セイキュウ</t>
    </rPh>
    <rPh sb="38" eb="40">
      <t>コベツ</t>
    </rPh>
    <rPh sb="41" eb="43">
      <t>シテイ</t>
    </rPh>
    <rPh sb="46" eb="48">
      <t>バアイ</t>
    </rPh>
    <rPh sb="49" eb="51">
      <t>コジン</t>
    </rPh>
    <rPh sb="52" eb="54">
      <t>ビコウ</t>
    </rPh>
    <rPh sb="54" eb="55">
      <t>ラン</t>
    </rPh>
    <rPh sb="57" eb="59">
      <t>キニュウ</t>
    </rPh>
    <phoneticPr fontId="1"/>
  </si>
  <si>
    <t>特定健診</t>
    <rPh sb="0" eb="2">
      <t>トクテイ</t>
    </rPh>
    <rPh sb="2" eb="4">
      <t>ケンシン</t>
    </rPh>
    <phoneticPr fontId="1"/>
  </si>
  <si>
    <t>特殊（有機）健診</t>
    <rPh sb="0" eb="2">
      <t>トクシュ</t>
    </rPh>
    <rPh sb="3" eb="5">
      <t>ユウキ</t>
    </rPh>
    <rPh sb="6" eb="8">
      <t>ケンシン</t>
    </rPh>
    <phoneticPr fontId="1"/>
  </si>
  <si>
    <t>特殊（特化物）健診</t>
    <rPh sb="0" eb="2">
      <t>トクシュ</t>
    </rPh>
    <rPh sb="3" eb="5">
      <t>トッカ</t>
    </rPh>
    <rPh sb="5" eb="6">
      <t>ブツ</t>
    </rPh>
    <rPh sb="7" eb="9">
      <t>ケンシン</t>
    </rPh>
    <phoneticPr fontId="1"/>
  </si>
  <si>
    <t>特殊（じん肺）健診</t>
    <rPh sb="0" eb="2">
      <t>トクシュ</t>
    </rPh>
    <rPh sb="5" eb="6">
      <t>パイ</t>
    </rPh>
    <rPh sb="7" eb="9">
      <t>ケンシン</t>
    </rPh>
    <phoneticPr fontId="1"/>
  </si>
  <si>
    <t>その他</t>
    <rPh sb="2" eb="3">
      <t>タ</t>
    </rPh>
    <phoneticPr fontId="1"/>
  </si>
  <si>
    <t>人間ドックB</t>
  </si>
  <si>
    <t>脳ドック</t>
  </si>
  <si>
    <t>基本健診</t>
    <rPh sb="0" eb="2">
      <t>キホン</t>
    </rPh>
    <rPh sb="2" eb="4">
      <t>ケンシン</t>
    </rPh>
    <phoneticPr fontId="1"/>
  </si>
  <si>
    <t>一般健診</t>
    <rPh sb="0" eb="4">
      <t>イッパンケンシン</t>
    </rPh>
    <phoneticPr fontId="1"/>
  </si>
  <si>
    <r>
      <t xml:space="preserve">生年月日
</t>
    </r>
    <r>
      <rPr>
        <sz val="8"/>
        <color rgb="FF0000CC"/>
        <rFont val="BIZ UDPゴシック"/>
        <family val="3"/>
        <charset val="128"/>
      </rPr>
      <t>年</t>
    </r>
    <r>
      <rPr>
        <b/>
        <sz val="10"/>
        <color rgb="FF0000CC"/>
        <rFont val="BIZ UDPゴシック"/>
        <family val="3"/>
        <charset val="128"/>
      </rPr>
      <t>/</t>
    </r>
    <r>
      <rPr>
        <sz val="8"/>
        <color rgb="FF0000CC"/>
        <rFont val="BIZ UDPゴシック"/>
        <family val="3"/>
        <charset val="128"/>
      </rPr>
      <t>月</t>
    </r>
    <r>
      <rPr>
        <b/>
        <sz val="10"/>
        <color rgb="FF0000CC"/>
        <rFont val="BIZ UDPゴシック"/>
        <family val="3"/>
        <charset val="128"/>
      </rPr>
      <t>/</t>
    </r>
    <r>
      <rPr>
        <sz val="8"/>
        <color rgb="FF0000CC"/>
        <rFont val="BIZ UDPゴシック"/>
        <family val="3"/>
        <charset val="128"/>
      </rPr>
      <t>日と入力</t>
    </r>
    <rPh sb="0" eb="2">
      <t>セイネン</t>
    </rPh>
    <rPh sb="2" eb="4">
      <t>ガッピ</t>
    </rPh>
    <rPh sb="5" eb="6">
      <t>ネン</t>
    </rPh>
    <rPh sb="7" eb="8">
      <t>ツキ</t>
    </rPh>
    <rPh sb="9" eb="10">
      <t>ヒ</t>
    </rPh>
    <rPh sb="11" eb="13">
      <t>ニュウリョク</t>
    </rPh>
    <phoneticPr fontId="4"/>
  </si>
  <si>
    <t>年</t>
    <rPh sb="0" eb="1">
      <t>ネン</t>
    </rPh>
    <phoneticPr fontId="1"/>
  </si>
  <si>
    <t>月</t>
    <rPh sb="0" eb="1">
      <t>ツキ</t>
    </rPh>
    <phoneticPr fontId="1"/>
  </si>
  <si>
    <t>日</t>
    <rPh sb="0" eb="1">
      <t>ヒ</t>
    </rPh>
    <phoneticPr fontId="1"/>
  </si>
  <si>
    <t>）</t>
    <phoneticPr fontId="1"/>
  </si>
  <si>
    <t>郵便番号（</t>
    <rPh sb="0" eb="4">
      <t>ユウビンバンゴウ</t>
    </rPh>
    <phoneticPr fontId="4"/>
  </si>
  <si>
    <t>年度分健診申込</t>
    <rPh sb="0" eb="2">
      <t>ネンド</t>
    </rPh>
    <rPh sb="2" eb="3">
      <t>ブン</t>
    </rPh>
    <rPh sb="3" eb="5">
      <t>ケンシン</t>
    </rPh>
    <rPh sb="5" eb="7">
      <t>モウシコミ</t>
    </rPh>
    <phoneticPr fontId="1"/>
  </si>
  <si>
    <t>kenshin@hsc-shimane.jp</t>
  </si>
  <si>
    <t>年度</t>
    <rPh sb="0" eb="2">
      <t>ネンド</t>
    </rPh>
    <phoneticPr fontId="1"/>
  </si>
  <si>
    <t>年度末日</t>
    <rPh sb="0" eb="3">
      <t>ネンドマツ</t>
    </rPh>
    <rPh sb="3" eb="4">
      <t>ビ</t>
    </rPh>
    <phoneticPr fontId="1"/>
  </si>
  <si>
    <t>/4/1</t>
    <phoneticPr fontId="1"/>
  </si>
  <si>
    <t>協会けんぽ(本人)</t>
  </si>
  <si>
    <t>女</t>
  </si>
  <si>
    <t>バリウム</t>
  </si>
  <si>
    <t>協会けんぽ(本人)</t>
    <phoneticPr fontId="1"/>
  </si>
  <si>
    <t>その他共済</t>
    <phoneticPr fontId="1"/>
  </si>
  <si>
    <t>国民健康保険</t>
    <phoneticPr fontId="1"/>
  </si>
  <si>
    <t>扶養</t>
    <phoneticPr fontId="1"/>
  </si>
  <si>
    <t>追加Dセット、胃がんリスク</t>
    <rPh sb="0" eb="2">
      <t>ツイカ</t>
    </rPh>
    <rPh sb="7" eb="8">
      <t>イ</t>
    </rPh>
    <phoneticPr fontId="1"/>
  </si>
  <si>
    <t>協会けんぽ</t>
  </si>
  <si>
    <r>
      <t xml:space="preserve">見本　名前
</t>
    </r>
    <r>
      <rPr>
        <sz val="8"/>
        <rFont val="ＭＳ Ｐゴシック"/>
        <family val="3"/>
        <charset val="128"/>
      </rPr>
      <t>（姓と名の間にスペース）</t>
    </r>
    <rPh sb="0" eb="1">
      <t>ミ</t>
    </rPh>
    <rPh sb="1" eb="2">
      <t>ホン</t>
    </rPh>
    <rPh sb="3" eb="5">
      <t>ナマエ</t>
    </rPh>
    <rPh sb="7" eb="8">
      <t>セイ</t>
    </rPh>
    <rPh sb="9" eb="10">
      <t>ナ</t>
    </rPh>
    <rPh sb="11" eb="12">
      <t>アイダ</t>
    </rPh>
    <phoneticPr fontId="1"/>
  </si>
  <si>
    <t>ミホン　ナマエ</t>
    <phoneticPr fontId="1"/>
  </si>
  <si>
    <t>2025(R6)</t>
  </si>
  <si>
    <t>鼻カメラ</t>
  </si>
  <si>
    <t>備考</t>
    <rPh sb="0" eb="2">
      <t>ビコウ</t>
    </rPh>
    <phoneticPr fontId="1"/>
  </si>
  <si>
    <t>希望月</t>
    <rPh sb="0" eb="2">
      <t>キボウ</t>
    </rPh>
    <rPh sb="2" eb="3">
      <t>ツキ</t>
    </rPh>
    <phoneticPr fontId="1"/>
  </si>
  <si>
    <r>
      <t>５．希望月を複数✔をしてください　</t>
    </r>
    <r>
      <rPr>
        <b/>
        <sz val="11"/>
        <rFont val="ＭＳ Ｐゴシック"/>
        <family val="3"/>
        <charset val="128"/>
      </rPr>
      <t>（</t>
    </r>
    <r>
      <rPr>
        <b/>
        <u/>
        <sz val="11"/>
        <rFont val="ＭＳ Ｐゴシック"/>
        <family val="3"/>
        <charset val="128"/>
      </rPr>
      <t>チェックのない場合は全ての月を対象として取り扱わせていただきます</t>
    </r>
    <r>
      <rPr>
        <b/>
        <sz val="11"/>
        <rFont val="ＭＳ Ｐゴシック"/>
        <family val="3"/>
        <charset val="128"/>
      </rPr>
      <t>）</t>
    </r>
    <phoneticPr fontId="1"/>
  </si>
  <si>
    <t>松陽台佐藤クリニック</t>
  </si>
  <si>
    <r>
      <t xml:space="preserve">胃カメラ差額(4,400)
</t>
    </r>
    <r>
      <rPr>
        <sz val="8"/>
        <rFont val="ＭＳ Ｐゴシック"/>
        <family val="3"/>
        <charset val="128"/>
      </rPr>
      <t>※一般健診の方のみ</t>
    </r>
    <rPh sb="0" eb="1">
      <t>イ</t>
    </rPh>
    <rPh sb="4" eb="6">
      <t>サガク</t>
    </rPh>
    <rPh sb="15" eb="17">
      <t>イッパン</t>
    </rPh>
    <rPh sb="17" eb="19">
      <t>ケンシン</t>
    </rPh>
    <rPh sb="20" eb="21">
      <t>カタ</t>
    </rPh>
    <phoneticPr fontId="4"/>
  </si>
  <si>
    <t>追加セットF・D</t>
    <rPh sb="0" eb="2">
      <t>ツイカ</t>
    </rPh>
    <phoneticPr fontId="4"/>
  </si>
  <si>
    <t>付加健診
40歳～
※5歳刻み</t>
    <rPh sb="0" eb="2">
      <t>フカ</t>
    </rPh>
    <rPh sb="2" eb="4">
      <t>ケンシン</t>
    </rPh>
    <rPh sb="7" eb="8">
      <t>サイ</t>
    </rPh>
    <rPh sb="12" eb="13">
      <t>サイ</t>
    </rPh>
    <rPh sb="13" eb="14">
      <t>キザ</t>
    </rPh>
    <phoneticPr fontId="1"/>
  </si>
  <si>
    <t>※水曜午後
(ﾄﾞｯｸ､ﾊﾞﾘｳﾑ以外)</t>
    <rPh sb="1" eb="3">
      <t>スイヨウ</t>
    </rPh>
    <rPh sb="3" eb="5">
      <t>ゴゴ</t>
    </rPh>
    <rPh sb="17" eb="19">
      <t>イガイ</t>
    </rPh>
    <phoneticPr fontId="1"/>
  </si>
  <si>
    <t>※土曜日</t>
    <rPh sb="1" eb="4">
      <t>ドヨウビ</t>
    </rPh>
    <phoneticPr fontId="1"/>
  </si>
  <si>
    <t>※チェックのない場合は可として取り扱わせていただきます</t>
    <rPh sb="8" eb="10">
      <t>バアイ</t>
    </rPh>
    <rPh sb="11" eb="12">
      <t>カ</t>
    </rPh>
    <rPh sb="15" eb="16">
      <t>ト</t>
    </rPh>
    <rPh sb="17" eb="18">
      <t>アツカ</t>
    </rPh>
    <phoneticPr fontId="1"/>
  </si>
  <si>
    <t>〇</t>
  </si>
  <si>
    <t>第１希望が胃カメラの場合は、第２希望を必ず記入してください</t>
  </si>
  <si>
    <r>
      <t xml:space="preserve">  ★胃検査　　</t>
    </r>
    <r>
      <rPr>
        <sz val="8"/>
        <rFont val="BIZ UDゴシック"/>
        <family val="3"/>
        <charset val="128"/>
      </rPr>
      <t>（一般健診・ドックのみ）</t>
    </r>
    <rPh sb="3" eb="4">
      <t>イ</t>
    </rPh>
    <rPh sb="4" eb="6">
      <t>ケンサ</t>
    </rPh>
    <rPh sb="9" eb="11">
      <t>イッパン</t>
    </rPh>
    <rPh sb="11" eb="13">
      <t>ケンシン</t>
    </rPh>
    <phoneticPr fontId="4"/>
  </si>
  <si>
    <t>個別の希望時期・支払方法等</t>
    <rPh sb="0" eb="2">
      <t>コベツ</t>
    </rPh>
    <rPh sb="3" eb="5">
      <t>キボウ</t>
    </rPh>
    <rPh sb="5" eb="7">
      <t>ジキ</t>
    </rPh>
    <rPh sb="8" eb="10">
      <t>シハラ</t>
    </rPh>
    <rPh sb="10" eb="12">
      <t>ホウホウ</t>
    </rPh>
    <rPh sb="12" eb="13">
      <t>トウ</t>
    </rPh>
    <phoneticPr fontId="1"/>
  </si>
  <si>
    <t>６．水曜午後受診について選択してください</t>
    <rPh sb="2" eb="4">
      <t>スイヨウ</t>
    </rPh>
    <rPh sb="4" eb="6">
      <t>ゴゴ</t>
    </rPh>
    <rPh sb="6" eb="8">
      <t>ジュシン</t>
    </rPh>
    <rPh sb="12" eb="14">
      <t>センタク</t>
    </rPh>
    <phoneticPr fontId="1"/>
  </si>
  <si>
    <t>７．土曜日受診について選択してください</t>
    <rPh sb="2" eb="5">
      <t>ドヨウビ</t>
    </rPh>
    <rPh sb="5" eb="7">
      <t>ジュシン</t>
    </rPh>
    <rPh sb="11" eb="13">
      <t>センタク</t>
    </rPh>
    <phoneticPr fontId="1"/>
  </si>
  <si>
    <t>←左記「希望しない」で水曜午後なら胃カメラで予約が取れる場合</t>
    <rPh sb="1" eb="3">
      <t>サキ</t>
    </rPh>
    <rPh sb="4" eb="6">
      <t>キボウ</t>
    </rPh>
    <rPh sb="11" eb="13">
      <t>スイヨウ</t>
    </rPh>
    <rPh sb="13" eb="15">
      <t>ゴゴ</t>
    </rPh>
    <rPh sb="17" eb="18">
      <t>イ</t>
    </rPh>
    <rPh sb="22" eb="24">
      <t>ヨヤク</t>
    </rPh>
    <rPh sb="25" eb="26">
      <t>ト</t>
    </rPh>
    <rPh sb="28" eb="30">
      <t>バアイ</t>
    </rPh>
    <phoneticPr fontId="1"/>
  </si>
  <si>
    <t>←左記「希望しない」で土曜日なら胃カメラで予約が取れる場合</t>
    <rPh sb="1" eb="3">
      <t>サキ</t>
    </rPh>
    <rPh sb="4" eb="6">
      <t>キボウ</t>
    </rPh>
    <rPh sb="11" eb="14">
      <t>ドヨウビ</t>
    </rPh>
    <rPh sb="16" eb="17">
      <t>イ</t>
    </rPh>
    <rPh sb="21" eb="23">
      <t>ヨヤク</t>
    </rPh>
    <rPh sb="24" eb="25">
      <t>ト</t>
    </rPh>
    <rPh sb="27" eb="29">
      <t>バアイ</t>
    </rPh>
    <phoneticPr fontId="1"/>
  </si>
  <si>
    <t>★胃検査について：第１希望が胃(口・鼻)ｶﾒﾗの場合は、第２希望(ﾊﾞﾘｳﾑor胃検査希望なし)を必ずご記入ください。未記入および胃ｶﾒﾗが定員に達した場合は、ﾊﾞﾘｳﾑでご予約をおとりいたします。</t>
    <rPh sb="1" eb="2">
      <t>イ</t>
    </rPh>
    <rPh sb="2" eb="4">
      <t>ケンサ</t>
    </rPh>
    <rPh sb="9" eb="10">
      <t>ダイ</t>
    </rPh>
    <rPh sb="40" eb="41">
      <t>イ</t>
    </rPh>
    <rPh sb="41" eb="43">
      <t>ケンサ</t>
    </rPh>
    <rPh sb="43" eb="45">
      <t>キボウ</t>
    </rPh>
    <rPh sb="59" eb="60">
      <t>ミ</t>
    </rPh>
    <rPh sb="60" eb="62">
      <t>キニュウ</t>
    </rPh>
    <rPh sb="65" eb="66">
      <t>イ</t>
    </rPh>
    <rPh sb="70" eb="72">
      <t>テイイン</t>
    </rPh>
    <rPh sb="73" eb="74">
      <t>タッ</t>
    </rPh>
    <rPh sb="76" eb="78">
      <t>バアイ</t>
    </rPh>
    <rPh sb="87" eb="89">
      <t>ヨヤク</t>
    </rPh>
    <phoneticPr fontId="1"/>
  </si>
  <si>
    <t>胃がんリスク</t>
    <rPh sb="0" eb="1">
      <t>イ</t>
    </rPh>
    <phoneticPr fontId="1"/>
  </si>
  <si>
    <r>
      <t xml:space="preserve">  ★胃検査　</t>
    </r>
    <r>
      <rPr>
        <sz val="8"/>
        <rFont val="BIZ UDゴシック"/>
        <family val="3"/>
        <charset val="128"/>
      </rPr>
      <t>（一般健診・ドックのみ）</t>
    </r>
    <rPh sb="3" eb="4">
      <t>イ</t>
    </rPh>
    <rPh sb="4" eb="6">
      <t>ケンサ</t>
    </rPh>
    <rPh sb="8" eb="10">
      <t>イッパン</t>
    </rPh>
    <rPh sb="10" eb="12">
      <t>ケンシン</t>
    </rPh>
    <phoneticPr fontId="4"/>
  </si>
  <si>
    <t>2025(R7)</t>
  </si>
  <si>
    <t>７．胃カメラが月曜日から金曜日に取れない場合</t>
    <rPh sb="2" eb="3">
      <t>イ</t>
    </rPh>
    <rPh sb="7" eb="10">
      <t>ゲツヨウビ</t>
    </rPh>
    <rPh sb="12" eb="15">
      <t>キンヨウビ</t>
    </rPh>
    <rPh sb="16" eb="17">
      <t>ト</t>
    </rPh>
    <rPh sb="20" eb="22">
      <t>バアイ</t>
    </rPh>
    <phoneticPr fontId="1"/>
  </si>
  <si>
    <t>６．受診可能曜日について選択してください</t>
    <rPh sb="2" eb="4">
      <t>ジュシン</t>
    </rPh>
    <rPh sb="4" eb="6">
      <t>カノウ</t>
    </rPh>
    <rPh sb="6" eb="8">
      <t>ヨウビ</t>
    </rPh>
    <rPh sb="12" eb="14">
      <t>センタク</t>
    </rPh>
    <phoneticPr fontId="1"/>
  </si>
  <si>
    <t>★胃検査について：第１希望が胃(口・鼻)ｶﾒﾗの場合は、第２希望(ﾊﾞﾘｳﾑor胃検査希望なし)を必ずご記入ください。未記入で胃ｶﾒﾗが定員に達した場合は「胃検査なし」でお取りいたします。</t>
    <rPh sb="1" eb="2">
      <t>イ</t>
    </rPh>
    <rPh sb="2" eb="4">
      <t>ケンサ</t>
    </rPh>
    <rPh sb="9" eb="10">
      <t>ダイ</t>
    </rPh>
    <rPh sb="40" eb="41">
      <t>イ</t>
    </rPh>
    <rPh sb="41" eb="43">
      <t>ケンサ</t>
    </rPh>
    <rPh sb="43" eb="45">
      <t>キボウ</t>
    </rPh>
    <rPh sb="59" eb="60">
      <t>ミ</t>
    </rPh>
    <rPh sb="60" eb="62">
      <t>キニュウ</t>
    </rPh>
    <rPh sb="63" eb="64">
      <t>イ</t>
    </rPh>
    <rPh sb="68" eb="70">
      <t>テイイン</t>
    </rPh>
    <rPh sb="71" eb="72">
      <t>タッ</t>
    </rPh>
    <rPh sb="74" eb="76">
      <t>バアイ</t>
    </rPh>
    <rPh sb="78" eb="79">
      <t>ケン</t>
    </rPh>
    <rPh sb="79" eb="80">
      <t>サ</t>
    </rPh>
    <rPh sb="80" eb="81">
      <t>ナ</t>
    </rPh>
    <rPh sb="86" eb="87">
      <t>ト</t>
    </rPh>
    <phoneticPr fontId="1"/>
  </si>
  <si>
    <t>２．住所・事業所名・e-mail・ご担当者氏名・電話・FAX</t>
    <rPh sb="2" eb="4">
      <t>ジュウショ</t>
    </rPh>
    <rPh sb="5" eb="9">
      <t>ジギョウショメイ</t>
    </rPh>
    <rPh sb="18" eb="21">
      <t>タントウシャ</t>
    </rPh>
    <rPh sb="21" eb="23">
      <t>シメイ</t>
    </rPh>
    <rPh sb="24" eb="26">
      <t>デンワ</t>
    </rPh>
    <phoneticPr fontId="1"/>
  </si>
  <si>
    <r>
      <t>４．支払方法を選択してください</t>
    </r>
    <r>
      <rPr>
        <i/>
        <sz val="9"/>
        <rFont val="ＭＳ Ｐゴシック"/>
        <family val="3"/>
        <charset val="128"/>
      </rPr>
      <t xml:space="preserve">（ </t>
    </r>
    <r>
      <rPr>
        <i/>
        <sz val="9"/>
        <rFont val="ＭＳ Ｐゴシック"/>
        <family val="3"/>
        <charset val="128"/>
      </rPr>
      <t>✔</t>
    </r>
    <r>
      <rPr>
        <i/>
        <sz val="9"/>
        <rFont val="ＭＳ Ｐゴシック"/>
        <family val="3"/>
        <charset val="128"/>
      </rPr>
      <t xml:space="preserve"> が無い場合は後日会社請求といたします。個別に指定がある場合は個人の備考欄にご記入ください。）</t>
    </r>
    <rPh sb="2" eb="6">
      <t>シハライホウホウ</t>
    </rPh>
    <rPh sb="7" eb="9">
      <t>センタク</t>
    </rPh>
    <rPh sb="20" eb="21">
      <t>ナ</t>
    </rPh>
    <rPh sb="22" eb="24">
      <t>バアイ</t>
    </rPh>
    <rPh sb="25" eb="27">
      <t>ゴジツ</t>
    </rPh>
    <rPh sb="27" eb="29">
      <t>カイシャ</t>
    </rPh>
    <rPh sb="29" eb="31">
      <t>セイキュウ</t>
    </rPh>
    <rPh sb="38" eb="40">
      <t>コベツ</t>
    </rPh>
    <rPh sb="41" eb="43">
      <t>シテイ</t>
    </rPh>
    <rPh sb="46" eb="48">
      <t>バアイ</t>
    </rPh>
    <rPh sb="49" eb="51">
      <t>コジン</t>
    </rPh>
    <rPh sb="52" eb="54">
      <t>ビコウ</t>
    </rPh>
    <rPh sb="54" eb="55">
      <t>ラン</t>
    </rPh>
    <rPh sb="57" eb="59">
      <t>キニュウ</t>
    </rPh>
    <phoneticPr fontId="1"/>
  </si>
  <si>
    <r>
      <t>５．希望月を複数✔をしてください　（</t>
    </r>
    <r>
      <rPr>
        <b/>
        <i/>
        <u/>
        <sz val="11"/>
        <rFont val="ＭＳ Ｐゴシック"/>
        <family val="3"/>
        <charset val="128"/>
      </rPr>
      <t>チェックがない場合は全ての月を対象として取り扱わせていただきます</t>
    </r>
    <r>
      <rPr>
        <b/>
        <i/>
        <sz val="11"/>
        <rFont val="ＭＳ Ｐ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</si>
</sst>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e\.m\.d;@"/>
    <numFmt numFmtId="177" formatCode="[$-411]ggge&quot;年&quot;m&quot;月&quot;d&quot;日&quot;;@"/>
    <numFmt numFmtId="178" formatCode="\(General&quot;枚&quot;\)"/>
    <numFmt numFmtId="179" formatCode="General\ &quot;名&quot;"/>
    <numFmt numFmtId="180" formatCode="General\ &quot;月&quot;"/>
    <numFmt numFmtId="181" formatCode="General\ &quot;日&quot;"/>
  </numFmts>
  <fonts count="5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sz val="11"/>
      <color theme="1"/>
      <name val="ＭＳ Ｐゴシック"/>
      <family val="3"/>
      <charset val="128"/>
      <scheme val="minor"/>
    </font>
    <font>
      <sz val="12"/>
      <name val="メイリオ"/>
      <family val="3"/>
      <charset val="128"/>
    </font>
    <font>
      <b/>
      <sz val="11"/>
      <color rgb="FFFF0000"/>
      <name val="ＭＳ Ｐゴシック"/>
      <family val="3"/>
      <charset val="128"/>
    </font>
    <font>
      <sz val="9"/>
      <color rgb="FF000000"/>
      <name val="Meiryo UI"/>
      <family val="3"/>
      <charset val="128"/>
    </font>
    <font>
      <b/>
      <sz val="22"/>
      <name val="ＭＳ Ｐゴシック"/>
      <family val="3"/>
      <charset val="128"/>
    </font>
    <font>
      <b/>
      <sz val="26"/>
      <name val="ＭＳ Ｐゴシック"/>
      <family val="3"/>
      <charset val="128"/>
    </font>
    <font>
      <sz val="24"/>
      <color theme="1"/>
      <name val="ＭＳ Ｐゴシック"/>
      <family val="2"/>
      <charset val="128"/>
      <scheme val="minor"/>
    </font>
    <font>
      <sz val="24"/>
      <color theme="1"/>
      <name val="ＭＳ Ｐゴシック"/>
      <family val="3"/>
      <charset val="128"/>
      <scheme val="minor"/>
    </font>
    <font>
      <b/>
      <sz val="20"/>
      <name val="ＭＳ Ｐゴシック"/>
      <family val="3"/>
      <charset val="128"/>
    </font>
    <font>
      <sz val="11"/>
      <color rgb="FF0000CC"/>
      <name val="ＭＳ Ｐゴシック"/>
      <family val="3"/>
      <charset val="128"/>
    </font>
    <font>
      <sz val="8"/>
      <name val="ＭＳ Ｐゴシック"/>
      <family val="3"/>
      <charset val="128"/>
      <scheme val="major"/>
    </font>
    <font>
      <sz val="11"/>
      <name val="BIZ UDPゴシック"/>
      <family val="3"/>
      <charset val="128"/>
    </font>
    <font>
      <sz val="10"/>
      <name val="BIZ UDPゴシック"/>
      <family val="3"/>
      <charset val="128"/>
    </font>
    <font>
      <sz val="9"/>
      <name val="BIZ UDPゴシック"/>
      <family val="3"/>
      <charset val="128"/>
    </font>
    <font>
      <sz val="10"/>
      <name val="BIZ UDゴシック"/>
      <family val="3"/>
      <charset val="128"/>
    </font>
    <font>
      <sz val="9"/>
      <name val="BIZ UDゴシック"/>
      <family val="3"/>
      <charset val="128"/>
    </font>
    <font>
      <sz val="11"/>
      <color theme="0" tint="-0.499984740745262"/>
      <name val="UD デジタル 教科書体 NK-B"/>
      <family val="1"/>
      <charset val="128"/>
    </font>
    <font>
      <b/>
      <sz val="11"/>
      <color theme="0" tint="-0.499984740745262"/>
      <name val="UD デジタル 教科書体 N-B"/>
      <family val="1"/>
      <charset val="128"/>
    </font>
    <font>
      <sz val="7"/>
      <name val="BIZ UDPゴシック"/>
      <family val="3"/>
      <charset val="128"/>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
      <sz val="9"/>
      <color rgb="FFFF0000"/>
      <name val="Segoe UI Symbol"/>
      <family val="3"/>
    </font>
    <font>
      <sz val="11"/>
      <color theme="0"/>
      <name val="ＭＳ Ｐゴシック"/>
      <family val="2"/>
      <charset val="128"/>
      <scheme val="minor"/>
    </font>
    <font>
      <sz val="11"/>
      <color theme="1"/>
      <name val="ＭＳ Ｐゴシック"/>
      <family val="2"/>
      <charset val="128"/>
      <scheme val="minor"/>
    </font>
    <font>
      <sz val="8"/>
      <color rgb="FF0000CC"/>
      <name val="BIZ UDPゴシック"/>
      <family val="3"/>
      <charset val="128"/>
    </font>
    <font>
      <b/>
      <sz val="10"/>
      <color rgb="FF0000CC"/>
      <name val="BIZ UDPゴシック"/>
      <family val="3"/>
      <charset val="128"/>
    </font>
    <font>
      <b/>
      <sz val="7.5"/>
      <color theme="8" tint="-0.499984740745262"/>
      <name val="MS UI Gothic"/>
      <family val="3"/>
      <charset val="128"/>
    </font>
    <font>
      <sz val="16"/>
      <name val="BIZ UDPゴシック"/>
      <family val="3"/>
      <charset val="128"/>
    </font>
    <font>
      <b/>
      <sz val="14"/>
      <name val="BIZ UDPゴシック"/>
      <family val="3"/>
      <charset val="128"/>
    </font>
    <font>
      <sz val="12"/>
      <name val="BIZ UDPゴシック"/>
      <family val="3"/>
      <charset val="128"/>
    </font>
    <font>
      <sz val="11"/>
      <color rgb="FF000000"/>
      <name val="ＭＳ Ｐゴシック"/>
      <family val="3"/>
      <charset val="128"/>
    </font>
    <font>
      <b/>
      <u/>
      <sz val="11"/>
      <name val="ＭＳ Ｐゴシック"/>
      <family val="3"/>
      <charset val="128"/>
    </font>
    <font>
      <b/>
      <sz val="9"/>
      <color rgb="FFFF0000"/>
      <name val="ＭＳ Ｐゴシック"/>
      <family val="3"/>
      <charset val="128"/>
    </font>
    <font>
      <b/>
      <sz val="10"/>
      <name val="ＭＳ Ｐゴシック"/>
      <family val="3"/>
      <charset val="128"/>
    </font>
    <font>
      <sz val="11"/>
      <color rgb="FFFF0000"/>
      <name val="BIZ UDゴシック"/>
      <family val="3"/>
      <charset val="128"/>
    </font>
    <font>
      <sz val="8"/>
      <name val="BIZ UDゴシック"/>
      <family val="3"/>
      <charset val="128"/>
    </font>
    <font>
      <sz val="6"/>
      <color rgb="FFFF0000"/>
      <name val="ＭＳ Ｐゴシック"/>
      <family val="3"/>
      <charset val="128"/>
    </font>
    <font>
      <b/>
      <i/>
      <sz val="11"/>
      <name val="ＭＳ Ｐゴシック"/>
      <family val="3"/>
      <charset val="128"/>
    </font>
    <font>
      <i/>
      <sz val="9"/>
      <name val="ＭＳ Ｐゴシック"/>
      <family val="3"/>
      <charset val="128"/>
    </font>
    <font>
      <b/>
      <i/>
      <u/>
      <sz val="11"/>
      <name val="ＭＳ Ｐゴシック"/>
      <family val="3"/>
      <charset val="128"/>
    </font>
    <font>
      <b/>
      <i/>
      <sz val="9"/>
      <name val="ＭＳ Ｐゴシック"/>
      <family val="3"/>
      <charset val="128"/>
    </font>
  </fonts>
  <fills count="6">
    <fill>
      <patternFill patternType="none"/>
    </fill>
    <fill>
      <patternFill patternType="gray125"/>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style="dotted">
        <color indexed="64"/>
      </top>
      <bottom/>
      <diagonal/>
    </border>
    <border>
      <left style="hair">
        <color theme="0" tint="-0.34998626667073579"/>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ashed">
        <color indexed="64"/>
      </left>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2" fillId="0" borderId="0">
      <alignment vertical="center"/>
    </xf>
    <xf numFmtId="0" fontId="12" fillId="0" borderId="0">
      <alignment vertical="center"/>
    </xf>
    <xf numFmtId="0" fontId="13" fillId="2" borderId="0">
      <alignment vertical="center"/>
      <protection locked="0"/>
    </xf>
    <xf numFmtId="6" fontId="38" fillId="0" borderId="0" applyFont="0" applyFill="0" applyBorder="0" applyAlignment="0" applyProtection="0">
      <alignment vertical="center"/>
    </xf>
  </cellStyleXfs>
  <cellXfs count="452">
    <xf numFmtId="0" fontId="0" fillId="0" borderId="0" xfId="0">
      <alignment vertical="center"/>
    </xf>
    <xf numFmtId="0" fontId="2" fillId="0" borderId="0" xfId="1" applyProtection="1">
      <alignment vertical="center"/>
      <protection locked="0"/>
    </xf>
    <xf numFmtId="0" fontId="7" fillId="0" borderId="0" xfId="1" applyFont="1" applyAlignment="1" applyProtection="1">
      <alignment horizontal="center" vertical="center" wrapText="1"/>
      <protection locked="0"/>
    </xf>
    <xf numFmtId="0" fontId="21" fillId="0" borderId="0" xfId="1" applyFont="1" applyProtection="1">
      <alignment vertical="center"/>
      <protection locked="0"/>
    </xf>
    <xf numFmtId="0" fontId="2" fillId="0" borderId="0" xfId="1" applyAlignment="1" applyProtection="1">
      <protection locked="0"/>
    </xf>
    <xf numFmtId="0" fontId="2" fillId="0" borderId="1" xfId="1" applyBorder="1" applyProtection="1">
      <alignment vertical="center"/>
      <protection locked="0"/>
    </xf>
    <xf numFmtId="0" fontId="2" fillId="0" borderId="29" xfId="1" applyBorder="1" applyProtection="1">
      <alignment vertical="center"/>
      <protection locked="0"/>
    </xf>
    <xf numFmtId="0" fontId="20" fillId="0" borderId="0" xfId="1" applyFont="1" applyProtection="1">
      <alignment vertical="center"/>
      <protection locked="0"/>
    </xf>
    <xf numFmtId="0" fontId="3" fillId="0" borderId="0" xfId="1" applyFont="1" applyAlignment="1" applyProtection="1">
      <alignment vertical="center" shrinkToFit="1"/>
      <protection locked="0"/>
    </xf>
    <xf numFmtId="0" fontId="11" fillId="0" borderId="0" xfId="1" applyFont="1" applyProtection="1">
      <alignment vertical="center"/>
      <protection locked="0"/>
    </xf>
    <xf numFmtId="0" fontId="14" fillId="0" borderId="0" xfId="1" applyFont="1" applyAlignment="1" applyProtection="1">
      <protection locked="0"/>
    </xf>
    <xf numFmtId="0" fontId="0" fillId="0" borderId="0" xfId="0" applyProtection="1">
      <alignment vertical="center"/>
      <protection locked="0"/>
    </xf>
    <xf numFmtId="0" fontId="8" fillId="0" borderId="0" xfId="1" applyFont="1" applyAlignment="1" applyProtection="1">
      <alignment wrapText="1"/>
      <protection locked="0"/>
    </xf>
    <xf numFmtId="0" fontId="7" fillId="0" borderId="0" xfId="1" applyFont="1" applyAlignment="1" applyProtection="1">
      <alignment wrapText="1"/>
      <protection locked="0"/>
    </xf>
    <xf numFmtId="0" fontId="8" fillId="0" borderId="0" xfId="1" applyFont="1" applyAlignment="1" applyProtection="1">
      <alignment vertical="center" wrapText="1"/>
      <protection locked="0"/>
    </xf>
    <xf numFmtId="0" fontId="8" fillId="0" borderId="0" xfId="1" applyFont="1" applyProtection="1">
      <alignment vertical="center"/>
      <protection locked="0"/>
    </xf>
    <xf numFmtId="0" fontId="0" fillId="3" borderId="59" xfId="0" applyFill="1" applyBorder="1" applyAlignment="1" applyProtection="1">
      <alignment vertical="center" wrapText="1"/>
      <protection locked="0"/>
    </xf>
    <xf numFmtId="0" fontId="2" fillId="0" borderId="39" xfId="1" applyBorder="1" applyProtection="1">
      <alignment vertical="center"/>
      <protection locked="0"/>
    </xf>
    <xf numFmtId="0" fontId="0" fillId="0" borderId="56" xfId="0" applyBorder="1" applyProtection="1">
      <alignment vertical="center"/>
      <protection locked="0"/>
    </xf>
    <xf numFmtId="0" fontId="0" fillId="0" borderId="57" xfId="0" applyBorder="1" applyProtection="1">
      <alignment vertical="center"/>
      <protection locked="0"/>
    </xf>
    <xf numFmtId="0" fontId="0" fillId="3" borderId="60" xfId="0" applyFill="1" applyBorder="1" applyProtection="1">
      <alignment vertical="center"/>
      <protection locked="0"/>
    </xf>
    <xf numFmtId="0" fontId="2" fillId="0" borderId="41" xfId="1" applyBorder="1" applyProtection="1">
      <alignment vertical="center"/>
      <protection locked="0"/>
    </xf>
    <xf numFmtId="0" fontId="0" fillId="3" borderId="68" xfId="0" applyFill="1" applyBorder="1" applyAlignment="1" applyProtection="1">
      <alignment vertical="center" wrapText="1"/>
      <protection locked="0"/>
    </xf>
    <xf numFmtId="0" fontId="0" fillId="3" borderId="69" xfId="0" applyFill="1" applyBorder="1" applyProtection="1">
      <alignment vertical="center"/>
      <protection locked="0"/>
    </xf>
    <xf numFmtId="0" fontId="0" fillId="3" borderId="59" xfId="0" applyFill="1" applyBorder="1" applyProtection="1">
      <alignment vertical="center"/>
      <protection locked="0"/>
    </xf>
    <xf numFmtId="0" fontId="31" fillId="3" borderId="60" xfId="0" applyFont="1" applyFill="1" applyBorder="1" applyProtection="1">
      <alignment vertical="center"/>
      <protection locked="0"/>
    </xf>
    <xf numFmtId="0" fontId="0" fillId="3" borderId="70" xfId="0" applyFill="1" applyBorder="1" applyProtection="1">
      <alignment vertical="center"/>
      <protection locked="0"/>
    </xf>
    <xf numFmtId="0" fontId="33" fillId="4" borderId="59" xfId="0" applyFont="1" applyFill="1" applyBorder="1" applyAlignment="1" applyProtection="1">
      <alignment horizontal="center" vertical="center"/>
      <protection locked="0"/>
    </xf>
    <xf numFmtId="0" fontId="33" fillId="4" borderId="60" xfId="0" applyFont="1" applyFill="1" applyBorder="1" applyAlignment="1" applyProtection="1">
      <alignment horizontal="center" vertical="center"/>
      <protection locked="0"/>
    </xf>
    <xf numFmtId="0" fontId="31" fillId="0" borderId="57" xfId="0" applyFont="1" applyBorder="1" applyProtection="1">
      <alignment vertical="center"/>
      <protection locked="0"/>
    </xf>
    <xf numFmtId="0" fontId="34" fillId="0" borderId="0" xfId="0" applyFont="1" applyProtection="1">
      <alignment vertical="center"/>
      <protection locked="0"/>
    </xf>
    <xf numFmtId="0" fontId="34" fillId="4" borderId="60" xfId="0" applyFont="1" applyFill="1" applyBorder="1" applyAlignment="1" applyProtection="1">
      <alignment horizontal="center" vertical="center"/>
      <protection locked="0"/>
    </xf>
    <xf numFmtId="0" fontId="14" fillId="0" borderId="0" xfId="1" applyFont="1" applyAlignment="1" applyProtection="1">
      <alignment vertical="top"/>
      <protection locked="0"/>
    </xf>
    <xf numFmtId="0" fontId="37" fillId="0" borderId="0" xfId="0" applyFont="1" applyProtection="1">
      <alignment vertical="center"/>
      <protection locked="0"/>
    </xf>
    <xf numFmtId="0" fontId="8" fillId="0" borderId="29" xfId="1" applyFont="1" applyBorder="1" applyAlignment="1" applyProtection="1">
      <alignment horizontal="center" vertical="center" shrinkToFit="1"/>
      <protection locked="0"/>
    </xf>
    <xf numFmtId="177" fontId="8" fillId="0" borderId="52" xfId="1" applyNumberFormat="1" applyFont="1" applyBorder="1" applyAlignment="1" applyProtection="1">
      <alignment horizontal="center" vertical="center" shrinkToFit="1"/>
      <protection locked="0"/>
    </xf>
    <xf numFmtId="0" fontId="2" fillId="0" borderId="52" xfId="1" applyBorder="1" applyAlignment="1" applyProtection="1">
      <alignment horizontal="center" vertical="center" shrinkToFit="1"/>
      <protection locked="0"/>
    </xf>
    <xf numFmtId="0" fontId="7" fillId="0" borderId="53" xfId="1" applyFont="1" applyBorder="1" applyAlignment="1" applyProtection="1">
      <alignment horizontal="center" vertical="center" shrinkToFit="1"/>
      <protection locked="0"/>
    </xf>
    <xf numFmtId="177" fontId="7" fillId="0" borderId="29" xfId="1" applyNumberFormat="1" applyFont="1" applyBorder="1" applyAlignment="1" applyProtection="1">
      <alignment horizontal="center" vertical="center" wrapText="1"/>
      <protection locked="0"/>
    </xf>
    <xf numFmtId="0" fontId="2" fillId="0" borderId="45" xfId="1" applyBorder="1" applyAlignment="1" applyProtection="1">
      <alignment horizontal="center" vertical="center" shrinkToFit="1"/>
      <protection locked="0"/>
    </xf>
    <xf numFmtId="0" fontId="7" fillId="0" borderId="28" xfId="1" applyFont="1" applyBorder="1" applyAlignment="1" applyProtection="1">
      <alignment horizontal="center" vertical="center"/>
      <protection locked="0"/>
    </xf>
    <xf numFmtId="0" fontId="14" fillId="0" borderId="5" xfId="1" applyFont="1" applyBorder="1" applyAlignment="1" applyProtection="1">
      <alignment horizontal="left"/>
      <protection locked="0"/>
    </xf>
    <xf numFmtId="0" fontId="20" fillId="0" borderId="0" xfId="1" applyFont="1" applyAlignment="1" applyProtection="1">
      <alignment vertical="center"/>
      <protection locked="0"/>
    </xf>
    <xf numFmtId="0" fontId="2" fillId="0" borderId="0" xfId="1" applyBorder="1" applyAlignment="1" applyProtection="1">
      <alignment vertical="center"/>
      <protection locked="0"/>
    </xf>
    <xf numFmtId="0" fontId="3" fillId="0" borderId="0" xfId="1" applyFont="1" applyBorder="1" applyAlignment="1" applyProtection="1">
      <alignment horizontal="center" vertical="center"/>
      <protection locked="0"/>
    </xf>
    <xf numFmtId="0" fontId="5" fillId="0" borderId="0" xfId="1" applyFont="1" applyBorder="1" applyAlignment="1" applyProtection="1">
      <alignment horizontal="left" vertical="center"/>
      <protection locked="0"/>
    </xf>
    <xf numFmtId="0" fontId="7" fillId="0" borderId="0" xfId="1" applyFont="1" applyBorder="1" applyAlignment="1" applyProtection="1">
      <alignment horizontal="center" vertical="center" textRotation="255"/>
      <protection locked="0"/>
    </xf>
    <xf numFmtId="0" fontId="0" fillId="0" borderId="0" xfId="0" applyBorder="1" applyAlignment="1" applyProtection="1">
      <alignment vertical="center"/>
      <protection locked="0"/>
    </xf>
    <xf numFmtId="0" fontId="14" fillId="0" borderId="0" xfId="1" applyFont="1" applyBorder="1" applyAlignment="1" applyProtection="1">
      <alignment horizontal="left"/>
      <protection locked="0"/>
    </xf>
    <xf numFmtId="0" fontId="7" fillId="0" borderId="0" xfId="1" applyFont="1" applyBorder="1" applyAlignment="1" applyProtection="1">
      <alignment horizontal="center" vertical="center"/>
      <protection locked="0"/>
    </xf>
    <xf numFmtId="0" fontId="7" fillId="0" borderId="0" xfId="1" applyFont="1" applyBorder="1" applyAlignment="1" applyProtection="1">
      <alignment horizontal="left" vertical="center"/>
      <protection locked="0"/>
    </xf>
    <xf numFmtId="179" fontId="28" fillId="0" borderId="0" xfId="1" applyNumberFormat="1" applyFont="1" applyAlignment="1" applyProtection="1">
      <alignment horizontal="right" vertical="center" shrinkToFit="1"/>
      <protection locked="0"/>
    </xf>
    <xf numFmtId="178" fontId="29" fillId="0" borderId="0" xfId="1" applyNumberFormat="1" applyFont="1" applyAlignment="1" applyProtection="1">
      <alignment vertical="center" shrinkToFit="1"/>
      <protection locked="0"/>
    </xf>
    <xf numFmtId="0" fontId="11" fillId="0" borderId="0" xfId="1" applyFont="1" applyBorder="1" applyAlignment="1" applyProtection="1">
      <alignment vertical="center" shrinkToFit="1"/>
      <protection locked="0"/>
    </xf>
    <xf numFmtId="181" fontId="6" fillId="0" borderId="0" xfId="1" applyNumberFormat="1" applyFont="1" applyBorder="1" applyAlignment="1" applyProtection="1">
      <alignment vertical="center"/>
      <protection locked="0"/>
    </xf>
    <xf numFmtId="0" fontId="7" fillId="0" borderId="78" xfId="1" applyFont="1" applyBorder="1" applyAlignment="1" applyProtection="1">
      <alignment horizontal="center" vertical="center" wrapText="1" shrinkToFit="1"/>
      <protection locked="0"/>
    </xf>
    <xf numFmtId="0" fontId="2" fillId="0" borderId="79" xfId="1" applyBorder="1" applyAlignment="1" applyProtection="1">
      <alignment horizontal="center" vertical="center" shrinkToFit="1"/>
      <protection locked="0"/>
    </xf>
    <xf numFmtId="0" fontId="2" fillId="0" borderId="78" xfId="1" applyBorder="1" applyAlignment="1" applyProtection="1">
      <alignment horizontal="center" vertical="center" wrapText="1" shrinkToFit="1"/>
      <protection locked="0"/>
    </xf>
    <xf numFmtId="0" fontId="2" fillId="0" borderId="80" xfId="1" applyBorder="1" applyAlignment="1" applyProtection="1">
      <alignment horizontal="center" vertical="center" wrapText="1" shrinkToFit="1"/>
      <protection locked="0"/>
    </xf>
    <xf numFmtId="0" fontId="2" fillId="0" borderId="81" xfId="1" applyBorder="1" applyAlignment="1" applyProtection="1">
      <alignment horizontal="center" vertical="center" shrinkToFit="1"/>
      <protection locked="0"/>
    </xf>
    <xf numFmtId="0" fontId="9" fillId="0" borderId="71" xfId="1" applyFont="1" applyBorder="1" applyAlignment="1" applyProtection="1">
      <alignment horizontal="center" vertical="center" wrapText="1" shrinkToFit="1"/>
      <protection locked="0"/>
    </xf>
    <xf numFmtId="6" fontId="2" fillId="0" borderId="7" xfId="4" applyFont="1" applyBorder="1" applyAlignment="1" applyProtection="1">
      <protection locked="0"/>
    </xf>
    <xf numFmtId="6" fontId="2" fillId="0" borderId="10" xfId="4" applyFont="1" applyBorder="1" applyAlignment="1" applyProtection="1">
      <protection locked="0"/>
    </xf>
    <xf numFmtId="0" fontId="2" fillId="0" borderId="9" xfId="1" applyBorder="1" applyAlignment="1" applyProtection="1">
      <alignment horizontal="right"/>
      <protection locked="0"/>
    </xf>
    <xf numFmtId="0" fontId="2" fillId="0" borderId="0" xfId="1" applyBorder="1" applyProtection="1">
      <alignment vertical="center"/>
      <protection locked="0"/>
    </xf>
    <xf numFmtId="0" fontId="10" fillId="0" borderId="0" xfId="1" applyFont="1" applyBorder="1" applyAlignment="1" applyProtection="1">
      <alignment vertical="center" shrinkToFit="1"/>
      <protection locked="0"/>
    </xf>
    <xf numFmtId="0" fontId="9" fillId="0" borderId="1" xfId="1" applyFont="1" applyBorder="1" applyAlignment="1" applyProtection="1">
      <alignment horizontal="center" vertical="top" wrapText="1"/>
      <protection locked="0"/>
    </xf>
    <xf numFmtId="0" fontId="9" fillId="0" borderId="2" xfId="1" applyFont="1" applyBorder="1" applyAlignment="1" applyProtection="1">
      <alignment horizontal="center" vertical="top" wrapText="1"/>
      <protection locked="0"/>
    </xf>
    <xf numFmtId="0" fontId="9" fillId="0" borderId="29" xfId="1" applyFont="1" applyBorder="1" applyAlignment="1" applyProtection="1">
      <alignment horizontal="center" vertical="top" wrapText="1"/>
      <protection locked="0"/>
    </xf>
    <xf numFmtId="0" fontId="7" fillId="0" borderId="0" xfId="1" applyFont="1" applyBorder="1" applyAlignment="1" applyProtection="1">
      <alignment vertical="center" wrapText="1"/>
      <protection locked="0"/>
    </xf>
    <xf numFmtId="0" fontId="6" fillId="0" borderId="0" xfId="1" applyFont="1" applyBorder="1" applyAlignment="1" applyProtection="1">
      <alignment vertical="center" shrinkToFit="1"/>
      <protection locked="0"/>
    </xf>
    <xf numFmtId="0" fontId="9" fillId="0" borderId="64" xfId="1" applyFont="1" applyBorder="1" applyAlignment="1" applyProtection="1">
      <alignment horizontal="center" vertical="center" wrapText="1" shrinkToFit="1"/>
      <protection locked="0"/>
    </xf>
    <xf numFmtId="180" fontId="7" fillId="0" borderId="28" xfId="1" applyNumberFormat="1" applyFont="1" applyBorder="1" applyAlignment="1" applyProtection="1">
      <alignment horizontal="center"/>
      <protection locked="0"/>
    </xf>
    <xf numFmtId="0" fontId="17" fillId="0" borderId="0" xfId="1" applyFont="1" applyBorder="1" applyProtection="1">
      <alignment vertical="center"/>
      <protection locked="0"/>
    </xf>
    <xf numFmtId="0" fontId="18" fillId="0" borderId="0" xfId="0" applyFont="1" applyBorder="1" applyAlignment="1" applyProtection="1">
      <alignment vertical="center" shrinkToFit="1"/>
      <protection locked="0"/>
    </xf>
    <xf numFmtId="0" fontId="2" fillId="0" borderId="2" xfId="1" applyBorder="1" applyAlignment="1" applyProtection="1">
      <alignment horizontal="center" vertical="center" shrinkToFit="1"/>
      <protection locked="0"/>
    </xf>
    <xf numFmtId="177" fontId="8" fillId="0" borderId="2" xfId="1" applyNumberFormat="1" applyFont="1" applyBorder="1" applyAlignment="1" applyProtection="1">
      <alignment horizontal="center" vertical="center" shrinkToFit="1"/>
      <protection locked="0"/>
    </xf>
    <xf numFmtId="0" fontId="7" fillId="0" borderId="66" xfId="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wrapText="1"/>
      <protection locked="0"/>
    </xf>
    <xf numFmtId="0" fontId="2" fillId="0" borderId="87" xfId="1" applyBorder="1" applyProtection="1">
      <alignment vertical="center"/>
      <protection locked="0"/>
    </xf>
    <xf numFmtId="0" fontId="14" fillId="0" borderId="0" xfId="1" applyFont="1" applyProtection="1">
      <alignment vertical="center"/>
    </xf>
    <xf numFmtId="177" fontId="8" fillId="0" borderId="51" xfId="1" applyNumberFormat="1" applyFont="1" applyBorder="1" applyAlignment="1" applyProtection="1">
      <alignment horizontal="center" vertical="center" wrapText="1" shrinkToFit="1"/>
      <protection locked="0"/>
    </xf>
    <xf numFmtId="177" fontId="8" fillId="0" borderId="66" xfId="1" applyNumberFormat="1" applyFont="1" applyBorder="1" applyAlignment="1" applyProtection="1">
      <alignment horizontal="center" vertical="center" wrapText="1" shrinkToFit="1"/>
      <protection locked="0"/>
    </xf>
    <xf numFmtId="177" fontId="8" fillId="0" borderId="53" xfId="1" applyNumberFormat="1" applyFont="1" applyBorder="1" applyAlignment="1" applyProtection="1">
      <alignment horizontal="center" vertical="center" wrapText="1" shrinkToFit="1"/>
      <protection locked="0"/>
    </xf>
    <xf numFmtId="176" fontId="24" fillId="0" borderId="1" xfId="1" applyNumberFormat="1" applyFont="1" applyBorder="1" applyAlignment="1" applyProtection="1">
      <alignment horizontal="center" vertical="center" shrinkToFit="1"/>
      <protection locked="0"/>
    </xf>
    <xf numFmtId="176" fontId="24" fillId="0" borderId="2" xfId="1" applyNumberFormat="1" applyFont="1" applyBorder="1" applyAlignment="1" applyProtection="1">
      <alignment horizontal="center" vertical="center" shrinkToFit="1"/>
      <protection locked="0"/>
    </xf>
    <xf numFmtId="176" fontId="24" fillId="0" borderId="29" xfId="1" applyNumberFormat="1" applyFont="1" applyBorder="1" applyAlignment="1" applyProtection="1">
      <alignment horizontal="center" vertical="center" shrinkToFit="1"/>
      <protection locked="0"/>
    </xf>
    <xf numFmtId="0" fontId="16" fillId="5" borderId="0" xfId="1" applyFont="1" applyFill="1" applyProtection="1">
      <alignment vertical="center"/>
      <protection locked="0"/>
    </xf>
    <xf numFmtId="0" fontId="11" fillId="5" borderId="0" xfId="1" applyFont="1" applyFill="1" applyAlignment="1" applyProtection="1">
      <alignment horizontal="center" vertical="center" shrinkToFit="1"/>
      <protection locked="0"/>
    </xf>
    <xf numFmtId="0" fontId="7" fillId="5" borderId="0" xfId="1" applyFont="1" applyFill="1" applyBorder="1" applyAlignment="1" applyProtection="1">
      <alignment horizontal="center" vertical="center" textRotation="255"/>
      <protection locked="0"/>
    </xf>
    <xf numFmtId="0" fontId="17" fillId="5" borderId="0" xfId="1" applyFont="1" applyFill="1" applyProtection="1">
      <alignment vertical="center"/>
      <protection locked="0"/>
    </xf>
    <xf numFmtId="0" fontId="18" fillId="5" borderId="0" xfId="0" applyFont="1" applyFill="1" applyAlignment="1" applyProtection="1">
      <alignment vertical="center" shrinkToFit="1"/>
      <protection locked="0"/>
    </xf>
    <xf numFmtId="0" fontId="19" fillId="5" borderId="0" xfId="0" applyFont="1" applyFill="1" applyAlignment="1" applyProtection="1">
      <alignment vertical="center" shrinkToFit="1"/>
      <protection locked="0"/>
    </xf>
    <xf numFmtId="0" fontId="2" fillId="0" borderId="0" xfId="1" applyBorder="1" applyAlignment="1" applyProtection="1">
      <alignment horizontal="left" indent="1" shrinkToFit="1"/>
      <protection locked="0"/>
    </xf>
    <xf numFmtId="6" fontId="2" fillId="0" borderId="0" xfId="4" applyFont="1" applyBorder="1" applyAlignment="1" applyProtection="1">
      <protection locked="0"/>
    </xf>
    <xf numFmtId="0" fontId="2" fillId="0" borderId="0" xfId="1" applyBorder="1" applyAlignment="1" applyProtection="1">
      <alignment horizontal="left" indent="1"/>
      <protection locked="0"/>
    </xf>
    <xf numFmtId="0" fontId="10" fillId="0" borderId="0" xfId="1" applyFont="1" applyBorder="1" applyAlignment="1" applyProtection="1">
      <alignment horizontal="center" vertical="center" shrinkToFit="1"/>
      <protection locked="0"/>
    </xf>
    <xf numFmtId="0" fontId="2" fillId="0" borderId="0" xfId="1" applyBorder="1" applyAlignment="1" applyProtection="1">
      <alignment horizontal="center" vertical="center"/>
      <protection locked="0"/>
    </xf>
    <xf numFmtId="0" fontId="23" fillId="0" borderId="0" xfId="1" applyFont="1" applyBorder="1" applyAlignment="1" applyProtection="1">
      <alignment horizontal="center" vertical="center" wrapText="1" shrinkToFit="1"/>
      <protection locked="0"/>
    </xf>
    <xf numFmtId="0" fontId="23" fillId="0" borderId="0" xfId="1" applyFont="1" applyBorder="1" applyAlignment="1" applyProtection="1">
      <alignment horizontal="center" vertical="center" shrinkToFit="1"/>
      <protection locked="0"/>
    </xf>
    <xf numFmtId="0" fontId="9" fillId="0" borderId="0" xfId="1" applyFont="1" applyBorder="1" applyAlignment="1" applyProtection="1">
      <alignment horizontal="center" vertical="center" wrapText="1" shrinkToFit="1"/>
      <protection locked="0"/>
    </xf>
    <xf numFmtId="177" fontId="8" fillId="0" borderId="50" xfId="1" applyNumberFormat="1" applyFont="1" applyBorder="1" applyAlignment="1" applyProtection="1">
      <alignment horizontal="center" vertical="center" shrinkToFit="1"/>
      <protection locked="0"/>
    </xf>
    <xf numFmtId="0" fontId="8" fillId="0" borderId="1" xfId="1" applyFont="1" applyBorder="1" applyAlignment="1" applyProtection="1">
      <alignment horizontal="center" vertical="center" shrinkToFit="1"/>
      <protection locked="0"/>
    </xf>
    <xf numFmtId="0" fontId="2" fillId="0" borderId="1" xfId="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wrapText="1"/>
      <protection locked="0"/>
    </xf>
    <xf numFmtId="0" fontId="2" fillId="0" borderId="50" xfId="1" applyBorder="1" applyAlignment="1" applyProtection="1">
      <alignment horizontal="center" vertical="center" shrinkToFit="1"/>
      <protection locked="0"/>
    </xf>
    <xf numFmtId="0" fontId="7" fillId="0" borderId="51" xfId="1" applyFont="1" applyBorder="1" applyAlignment="1" applyProtection="1">
      <alignment horizontal="center" vertical="center" shrinkToFit="1"/>
      <protection locked="0"/>
    </xf>
    <xf numFmtId="0" fontId="7" fillId="0" borderId="0" xfId="1" applyFont="1" applyProtection="1">
      <alignment vertical="center"/>
      <protection locked="0"/>
    </xf>
    <xf numFmtId="0" fontId="47" fillId="0" borderId="22" xfId="1" applyFont="1" applyBorder="1" applyAlignment="1" applyProtection="1">
      <alignment horizontal="left" vertical="center"/>
      <protection locked="0"/>
    </xf>
    <xf numFmtId="0" fontId="48" fillId="0" borderId="0" xfId="1" applyFont="1" applyProtection="1">
      <alignment vertical="center"/>
      <protection locked="0"/>
    </xf>
    <xf numFmtId="0" fontId="7" fillId="0" borderId="72" xfId="1" applyFont="1" applyBorder="1" applyAlignment="1" applyProtection="1">
      <alignment horizontal="center" vertical="center" wrapText="1" shrinkToFit="1"/>
      <protection locked="0"/>
    </xf>
    <xf numFmtId="0" fontId="2" fillId="0" borderId="73" xfId="1" applyBorder="1" applyAlignment="1" applyProtection="1">
      <alignment horizontal="center" vertical="center" shrinkToFit="1"/>
      <protection locked="0"/>
    </xf>
    <xf numFmtId="0" fontId="2" fillId="0" borderId="92" xfId="1" applyBorder="1" applyAlignment="1" applyProtection="1">
      <alignment horizontal="center" vertical="center" wrapText="1" shrinkToFit="1"/>
      <protection locked="0"/>
    </xf>
    <xf numFmtId="0" fontId="7" fillId="0" borderId="93" xfId="1" applyFont="1" applyBorder="1" applyAlignment="1" applyProtection="1">
      <alignment horizontal="center" vertical="center" shrinkToFit="1"/>
      <protection locked="0"/>
    </xf>
    <xf numFmtId="0" fontId="2" fillId="0" borderId="58" xfId="1" applyBorder="1" applyProtection="1">
      <alignment vertical="center"/>
      <protection locked="0"/>
    </xf>
    <xf numFmtId="176" fontId="24" fillId="0" borderId="58" xfId="1" applyNumberFormat="1" applyFont="1" applyBorder="1" applyAlignment="1" applyProtection="1">
      <alignment horizontal="center" vertical="center" shrinkToFit="1"/>
      <protection locked="0"/>
    </xf>
    <xf numFmtId="177" fontId="7" fillId="0" borderId="58" xfId="1" applyNumberFormat="1" applyFont="1" applyBorder="1" applyAlignment="1" applyProtection="1">
      <alignment horizontal="center" vertical="center" wrapText="1"/>
      <protection locked="0"/>
    </xf>
    <xf numFmtId="0" fontId="2" fillId="0" borderId="58" xfId="1" applyBorder="1" applyAlignment="1" applyProtection="1">
      <alignment horizontal="center" vertical="center" shrinkToFit="1"/>
      <protection locked="0"/>
    </xf>
    <xf numFmtId="177" fontId="8" fillId="0" borderId="92" xfId="1" applyNumberFormat="1" applyFont="1" applyBorder="1" applyAlignment="1" applyProtection="1">
      <alignment horizontal="center" vertical="center" shrinkToFit="1"/>
      <protection locked="0"/>
    </xf>
    <xf numFmtId="177" fontId="8" fillId="0" borderId="93" xfId="1" applyNumberFormat="1" applyFont="1" applyBorder="1" applyAlignment="1" applyProtection="1">
      <alignment horizontal="center" vertical="center" wrapText="1" shrinkToFit="1"/>
      <protection locked="0"/>
    </xf>
    <xf numFmtId="0" fontId="8" fillId="0" borderId="94" xfId="1" applyFont="1" applyBorder="1" applyAlignment="1" applyProtection="1">
      <alignment horizontal="center" vertical="center" shrinkToFit="1"/>
      <protection locked="0"/>
    </xf>
    <xf numFmtId="0" fontId="9" fillId="0" borderId="95" xfId="1" applyFont="1" applyBorder="1" applyAlignment="1" applyProtection="1">
      <alignment horizontal="center" vertical="center" wrapText="1" shrinkToFit="1"/>
      <protection locked="0"/>
    </xf>
    <xf numFmtId="0" fontId="2" fillId="0" borderId="50" xfId="1" applyBorder="1" applyAlignment="1" applyProtection="1">
      <alignment horizontal="center" vertical="center" wrapText="1" shrinkToFit="1"/>
      <protection locked="0"/>
    </xf>
    <xf numFmtId="0" fontId="7" fillId="0" borderId="0" xfId="1" applyFont="1" applyBorder="1" applyAlignment="1" applyProtection="1">
      <alignment horizontal="center" vertical="center" wrapText="1"/>
      <protection locked="0"/>
    </xf>
    <xf numFmtId="0" fontId="9" fillId="0" borderId="58" xfId="1" applyFont="1" applyBorder="1" applyAlignment="1" applyProtection="1">
      <alignment vertical="center" wrapText="1"/>
      <protection locked="0"/>
    </xf>
    <xf numFmtId="0" fontId="7" fillId="0" borderId="6" xfId="1" applyFont="1" applyBorder="1" applyAlignment="1" applyProtection="1">
      <alignment vertical="center" wrapText="1"/>
      <protection locked="0"/>
    </xf>
    <xf numFmtId="0" fontId="7" fillId="0" borderId="7" xfId="1" applyFont="1" applyBorder="1" applyAlignment="1" applyProtection="1">
      <alignment vertical="center" wrapText="1"/>
      <protection locked="0"/>
    </xf>
    <xf numFmtId="0" fontId="23" fillId="0" borderId="28" xfId="1" applyFont="1" applyBorder="1" applyAlignment="1" applyProtection="1">
      <alignment horizontal="center" vertical="center" wrapText="1" shrinkToFit="1"/>
      <protection locked="0"/>
    </xf>
    <xf numFmtId="177" fontId="8" fillId="0" borderId="3" xfId="1" applyNumberFormat="1" applyFont="1" applyBorder="1" applyAlignment="1" applyProtection="1">
      <alignment horizontal="center" vertical="center" wrapText="1" shrinkToFit="1"/>
      <protection locked="0"/>
    </xf>
    <xf numFmtId="177" fontId="8" fillId="0" borderId="44" xfId="1" applyNumberFormat="1" applyFont="1" applyBorder="1" applyAlignment="1" applyProtection="1">
      <alignment horizontal="center" vertical="center" wrapText="1" shrinkToFit="1"/>
      <protection locked="0"/>
    </xf>
    <xf numFmtId="0" fontId="24" fillId="0" borderId="100" xfId="1" applyFont="1" applyBorder="1" applyAlignment="1" applyProtection="1">
      <alignment horizontal="center" vertical="center" shrinkToFit="1"/>
      <protection locked="0"/>
    </xf>
    <xf numFmtId="0" fontId="9" fillId="0" borderId="20" xfId="1" applyFont="1" applyBorder="1" applyAlignment="1" applyProtection="1">
      <alignment vertical="center" wrapText="1" shrinkToFit="1"/>
      <protection locked="0"/>
    </xf>
    <xf numFmtId="0" fontId="9" fillId="0" borderId="15" xfId="1" applyFont="1" applyBorder="1" applyAlignment="1" applyProtection="1">
      <alignment vertical="center" wrapText="1" shrinkToFit="1"/>
      <protection locked="0"/>
    </xf>
    <xf numFmtId="0" fontId="7" fillId="0" borderId="101" xfId="1" applyFont="1" applyBorder="1" applyAlignment="1" applyProtection="1">
      <alignment vertical="center" wrapText="1"/>
      <protection locked="0"/>
    </xf>
    <xf numFmtId="0" fontId="7" fillId="0" borderId="102" xfId="1" applyFont="1" applyBorder="1" applyAlignment="1" applyProtection="1">
      <alignment vertical="center" wrapText="1"/>
      <protection locked="0"/>
    </xf>
    <xf numFmtId="0" fontId="9" fillId="0" borderId="0" xfId="1" applyFont="1" applyBorder="1" applyAlignment="1" applyProtection="1">
      <alignment vertical="center" wrapText="1" shrinkToFit="1"/>
      <protection locked="0"/>
    </xf>
    <xf numFmtId="177" fontId="51" fillId="0" borderId="93" xfId="1" applyNumberFormat="1" applyFont="1" applyBorder="1" applyAlignment="1" applyProtection="1">
      <alignment horizontal="left" vertical="center" wrapText="1" shrinkToFit="1"/>
      <protection locked="0"/>
    </xf>
    <xf numFmtId="0" fontId="7" fillId="0" borderId="90" xfId="1" applyFont="1" applyBorder="1" applyAlignment="1" applyProtection="1">
      <alignment vertical="center" wrapText="1"/>
      <protection locked="0"/>
    </xf>
    <xf numFmtId="0" fontId="7" fillId="0" borderId="91" xfId="1" applyFont="1" applyBorder="1" applyAlignment="1" applyProtection="1">
      <alignment vertical="center" wrapText="1"/>
      <protection locked="0"/>
    </xf>
    <xf numFmtId="0" fontId="7" fillId="0" borderId="11"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0" xfId="1" applyFont="1" applyBorder="1" applyAlignment="1" applyProtection="1">
      <alignment vertical="center" wrapText="1" shrinkToFit="1"/>
      <protection locked="0"/>
    </xf>
    <xf numFmtId="0" fontId="7" fillId="0" borderId="11" xfId="1" applyFont="1" applyBorder="1" applyAlignment="1" applyProtection="1">
      <alignment vertical="center" wrapText="1"/>
      <protection locked="0"/>
    </xf>
    <xf numFmtId="0" fontId="47" fillId="0" borderId="22" xfId="1" applyFont="1" applyBorder="1" applyAlignment="1" applyProtection="1">
      <alignment horizontal="left"/>
      <protection locked="0"/>
    </xf>
    <xf numFmtId="0" fontId="41" fillId="0" borderId="0" xfId="1" applyFont="1" applyBorder="1" applyAlignment="1" applyProtection="1">
      <alignment horizontal="center" vertical="top" wrapText="1"/>
      <protection locked="0"/>
    </xf>
    <xf numFmtId="0" fontId="7" fillId="0" borderId="27" xfId="1" applyFont="1" applyBorder="1" applyAlignment="1" applyProtection="1">
      <alignment horizontal="center"/>
      <protection locked="0"/>
    </xf>
    <xf numFmtId="0" fontId="32" fillId="4" borderId="70" xfId="0" applyFont="1" applyFill="1" applyBorder="1" applyAlignment="1" applyProtection="1">
      <alignment horizontal="center" vertical="center" textRotation="255" shrinkToFit="1"/>
      <protection locked="0"/>
    </xf>
    <xf numFmtId="0" fontId="25" fillId="0" borderId="32" xfId="1" applyFont="1" applyBorder="1" applyAlignment="1" applyProtection="1">
      <alignment horizontal="center" vertical="center" wrapText="1" shrinkToFit="1"/>
      <protection locked="0"/>
    </xf>
    <xf numFmtId="0" fontId="7" fillId="0" borderId="27" xfId="1" applyFont="1" applyBorder="1" applyAlignment="1" applyProtection="1">
      <alignment horizontal="center" vertical="center"/>
      <protection locked="0"/>
    </xf>
    <xf numFmtId="0" fontId="7" fillId="0" borderId="103" xfId="1" applyFont="1" applyBorder="1" applyAlignment="1" applyProtection="1">
      <alignment vertical="center" wrapText="1"/>
      <protection locked="0"/>
    </xf>
    <xf numFmtId="0" fontId="7" fillId="0" borderId="5" xfId="1" applyFont="1" applyBorder="1" applyAlignment="1" applyProtection="1">
      <alignment vertical="center" wrapText="1"/>
      <protection locked="0"/>
    </xf>
    <xf numFmtId="0" fontId="8" fillId="0" borderId="5" xfId="1" applyFont="1" applyBorder="1" applyAlignment="1" applyProtection="1">
      <alignment vertical="center" wrapText="1"/>
      <protection locked="0"/>
    </xf>
    <xf numFmtId="0" fontId="7" fillId="0" borderId="104" xfId="1" applyFont="1" applyBorder="1" applyAlignment="1" applyProtection="1">
      <alignment vertical="center" wrapText="1"/>
      <protection locked="0"/>
    </xf>
    <xf numFmtId="0" fontId="7" fillId="0" borderId="96" xfId="1" applyFont="1" applyBorder="1" applyAlignment="1" applyProtection="1">
      <alignment vertical="center" wrapText="1"/>
      <protection locked="0"/>
    </xf>
    <xf numFmtId="0" fontId="8" fillId="0" borderId="96" xfId="1" applyFont="1" applyBorder="1" applyAlignment="1" applyProtection="1">
      <alignment vertical="center" wrapText="1"/>
      <protection locked="0"/>
    </xf>
    <xf numFmtId="0" fontId="14" fillId="0" borderId="0" xfId="1" applyFont="1" applyAlignment="1" applyProtection="1">
      <alignment vertical="center"/>
      <protection locked="0"/>
    </xf>
    <xf numFmtId="0" fontId="2" fillId="0" borderId="0" xfId="1" applyAlignment="1" applyProtection="1">
      <alignment vertical="center"/>
      <protection locked="0"/>
    </xf>
    <xf numFmtId="0" fontId="21" fillId="0" borderId="0" xfId="1" applyFont="1" applyAlignment="1" applyProtection="1">
      <alignment vertical="center"/>
      <protection locked="0"/>
    </xf>
    <xf numFmtId="180" fontId="7" fillId="0" borderId="28" xfId="1" applyNumberFormat="1" applyFont="1" applyBorder="1" applyAlignment="1" applyProtection="1">
      <alignment horizontal="center" vertical="center"/>
      <protection locked="0"/>
    </xf>
    <xf numFmtId="0" fontId="2" fillId="0" borderId="9" xfId="1" applyBorder="1" applyAlignment="1" applyProtection="1">
      <alignment horizontal="right" vertical="center"/>
      <protection locked="0"/>
    </xf>
    <xf numFmtId="6" fontId="2" fillId="0" borderId="7" xfId="4" applyFont="1" applyBorder="1" applyAlignment="1" applyProtection="1">
      <alignment vertical="center"/>
      <protection locked="0"/>
    </xf>
    <xf numFmtId="6" fontId="2" fillId="0" borderId="10" xfId="4" applyFont="1" applyBorder="1" applyAlignment="1" applyProtection="1">
      <alignment vertical="center"/>
      <protection locked="0"/>
    </xf>
    <xf numFmtId="6" fontId="2" fillId="0" borderId="0" xfId="4" applyFont="1" applyBorder="1" applyAlignment="1" applyProtection="1">
      <alignment vertical="center"/>
      <protection locked="0"/>
    </xf>
    <xf numFmtId="0" fontId="2" fillId="0" borderId="0" xfId="1" applyBorder="1" applyAlignment="1" applyProtection="1">
      <alignment horizontal="left" vertical="center" shrinkToFit="1"/>
      <protection locked="0"/>
    </xf>
    <xf numFmtId="0" fontId="8" fillId="0" borderId="0" xfId="1" applyFont="1" applyAlignment="1" applyProtection="1">
      <alignment vertical="center"/>
      <protection locked="0"/>
    </xf>
    <xf numFmtId="0" fontId="2" fillId="0" borderId="0" xfId="1" applyBorder="1" applyAlignment="1" applyProtection="1">
      <alignment horizontal="left" vertical="center"/>
      <protection locked="0"/>
    </xf>
    <xf numFmtId="0" fontId="14" fillId="0" borderId="0" xfId="1" applyFont="1" applyBorder="1" applyAlignment="1" applyProtection="1">
      <alignment horizontal="left" vertical="center"/>
      <protection locked="0"/>
    </xf>
    <xf numFmtId="0" fontId="41" fillId="0" borderId="0" xfId="1" applyFont="1" applyBorder="1" applyAlignment="1" applyProtection="1">
      <alignment horizontal="center" vertical="center" wrapText="1"/>
      <protection locked="0"/>
    </xf>
    <xf numFmtId="0" fontId="0" fillId="0" borderId="0" xfId="0" applyAlignment="1" applyProtection="1">
      <alignment vertical="center"/>
      <protection locked="0"/>
    </xf>
    <xf numFmtId="0" fontId="7" fillId="0" borderId="0" xfId="1" applyFont="1" applyAlignment="1" applyProtection="1">
      <alignment vertical="center" wrapText="1"/>
      <protection locked="0"/>
    </xf>
    <xf numFmtId="0" fontId="48" fillId="0" borderId="0" xfId="1" applyFont="1" applyAlignment="1" applyProtection="1">
      <alignment vertical="center"/>
      <protection locked="0"/>
    </xf>
    <xf numFmtId="0" fontId="34" fillId="0" borderId="0" xfId="0" applyFont="1" applyAlignment="1" applyProtection="1">
      <alignment vertical="center"/>
      <protection locked="0"/>
    </xf>
    <xf numFmtId="0" fontId="7" fillId="0" borderId="106" xfId="1" applyFont="1" applyBorder="1" applyAlignment="1" applyProtection="1">
      <alignment horizontal="center" vertical="center" wrapText="1" shrinkToFit="1"/>
      <protection locked="0"/>
    </xf>
    <xf numFmtId="0" fontId="2" fillId="0" borderId="107" xfId="1" applyBorder="1" applyAlignment="1" applyProtection="1">
      <alignment horizontal="center" vertical="center" shrinkToFit="1"/>
      <protection locked="0"/>
    </xf>
    <xf numFmtId="0" fontId="2" fillId="0" borderId="108" xfId="1" applyBorder="1" applyAlignment="1" applyProtection="1">
      <alignment horizontal="center" vertical="center" wrapText="1" shrinkToFit="1"/>
      <protection locked="0"/>
    </xf>
    <xf numFmtId="0" fontId="7" fillId="0" borderId="109" xfId="1" applyFont="1" applyBorder="1" applyAlignment="1" applyProtection="1">
      <alignment horizontal="center" vertical="center" shrinkToFit="1"/>
      <protection locked="0"/>
    </xf>
    <xf numFmtId="0" fontId="2" fillId="0" borderId="110" xfId="1" applyBorder="1" applyProtection="1">
      <alignment vertical="center"/>
      <protection locked="0"/>
    </xf>
    <xf numFmtId="176" fontId="24" fillId="0" borderId="110" xfId="1" applyNumberFormat="1" applyFont="1" applyBorder="1" applyAlignment="1" applyProtection="1">
      <alignment horizontal="center" vertical="center" shrinkToFit="1"/>
      <protection locked="0"/>
    </xf>
    <xf numFmtId="177" fontId="7" fillId="0" borderId="110" xfId="1" applyNumberFormat="1" applyFont="1" applyBorder="1" applyAlignment="1" applyProtection="1">
      <alignment horizontal="center" vertical="center" wrapText="1"/>
      <protection locked="0"/>
    </xf>
    <xf numFmtId="0" fontId="2" fillId="0" borderId="110" xfId="1" applyBorder="1" applyAlignment="1" applyProtection="1">
      <alignment horizontal="center" vertical="center" shrinkToFit="1"/>
      <protection locked="0"/>
    </xf>
    <xf numFmtId="177" fontId="8" fillId="0" borderId="108" xfId="1" applyNumberFormat="1" applyFont="1" applyBorder="1" applyAlignment="1" applyProtection="1">
      <alignment horizontal="center" vertical="center" shrinkToFit="1"/>
      <protection locked="0"/>
    </xf>
    <xf numFmtId="177" fontId="51" fillId="0" borderId="109" xfId="1" applyNumberFormat="1" applyFont="1" applyBorder="1" applyAlignment="1" applyProtection="1">
      <alignment horizontal="left" vertical="center" wrapText="1" shrinkToFit="1"/>
      <protection locked="0"/>
    </xf>
    <xf numFmtId="177" fontId="8" fillId="0" borderId="111" xfId="1" applyNumberFormat="1" applyFont="1" applyBorder="1" applyAlignment="1" applyProtection="1">
      <alignment horizontal="center" vertical="center" wrapText="1" shrinkToFit="1"/>
      <protection locked="0"/>
    </xf>
    <xf numFmtId="0" fontId="8" fillId="0" borderId="110" xfId="1" applyFont="1" applyBorder="1" applyAlignment="1" applyProtection="1">
      <alignment horizontal="center" vertical="center" shrinkToFit="1"/>
      <protection locked="0"/>
    </xf>
    <xf numFmtId="0" fontId="9" fillId="0" borderId="110" xfId="1" applyFont="1" applyBorder="1" applyAlignment="1" applyProtection="1">
      <alignment horizontal="center" vertical="center" wrapText="1"/>
      <protection locked="0"/>
    </xf>
    <xf numFmtId="0" fontId="9" fillId="0" borderId="113" xfId="1" applyFont="1" applyBorder="1" applyAlignment="1" applyProtection="1">
      <alignment horizontal="center" vertical="center" wrapText="1" shrinkToFit="1"/>
      <protection locked="0"/>
    </xf>
    <xf numFmtId="0" fontId="7" fillId="0" borderId="115" xfId="1" applyFont="1" applyBorder="1" applyAlignment="1" applyProtection="1">
      <alignment horizontal="center" vertical="center" wrapText="1" shrinkToFit="1"/>
      <protection locked="0"/>
    </xf>
    <xf numFmtId="0" fontId="2" fillId="0" borderId="116" xfId="1" applyBorder="1" applyAlignment="1" applyProtection="1">
      <alignment horizontal="center" vertical="center" shrinkToFit="1"/>
      <protection locked="0"/>
    </xf>
    <xf numFmtId="0" fontId="2" fillId="0" borderId="117" xfId="1" applyBorder="1" applyAlignment="1" applyProtection="1">
      <alignment horizontal="center" vertical="center" shrinkToFit="1"/>
      <protection locked="0"/>
    </xf>
    <xf numFmtId="0" fontId="7" fillId="0" borderId="118" xfId="1" applyFont="1" applyBorder="1" applyAlignment="1" applyProtection="1">
      <alignment horizontal="center" vertical="center" shrinkToFit="1"/>
      <protection locked="0"/>
    </xf>
    <xf numFmtId="0" fontId="2" fillId="0" borderId="119" xfId="1" applyBorder="1" applyProtection="1">
      <alignment vertical="center"/>
      <protection locked="0"/>
    </xf>
    <xf numFmtId="176" fontId="24" fillId="0" borderId="119" xfId="1" applyNumberFormat="1" applyFont="1" applyBorder="1" applyAlignment="1" applyProtection="1">
      <alignment horizontal="center" vertical="center" shrinkToFit="1"/>
      <protection locked="0"/>
    </xf>
    <xf numFmtId="177" fontId="7" fillId="0" borderId="119" xfId="1" applyNumberFormat="1" applyFont="1" applyBorder="1" applyAlignment="1" applyProtection="1">
      <alignment horizontal="center" vertical="center" wrapText="1"/>
      <protection locked="0"/>
    </xf>
    <xf numFmtId="0" fontId="2" fillId="0" borderId="119" xfId="1" applyBorder="1" applyAlignment="1" applyProtection="1">
      <alignment horizontal="center" vertical="center" shrinkToFit="1"/>
      <protection locked="0"/>
    </xf>
    <xf numFmtId="177" fontId="8" fillId="0" borderId="117" xfId="1" applyNumberFormat="1" applyFont="1" applyBorder="1" applyAlignment="1" applyProtection="1">
      <alignment horizontal="center" vertical="center" shrinkToFit="1"/>
      <protection locked="0"/>
    </xf>
    <xf numFmtId="177" fontId="51" fillId="0" borderId="118" xfId="1" applyNumberFormat="1" applyFont="1" applyBorder="1" applyAlignment="1" applyProtection="1">
      <alignment horizontal="left" vertical="center" wrapText="1" shrinkToFit="1"/>
      <protection locked="0"/>
    </xf>
    <xf numFmtId="177" fontId="8" fillId="0" borderId="57" xfId="1" applyNumberFormat="1" applyFont="1" applyBorder="1" applyAlignment="1" applyProtection="1">
      <alignment horizontal="center" vertical="center" wrapText="1" shrinkToFit="1"/>
      <protection locked="0"/>
    </xf>
    <xf numFmtId="0" fontId="8" fillId="0" borderId="119" xfId="1" applyFont="1" applyBorder="1" applyAlignment="1" applyProtection="1">
      <alignment horizontal="center" vertical="center" shrinkToFit="1"/>
      <protection locked="0"/>
    </xf>
    <xf numFmtId="0" fontId="9" fillId="0" borderId="119" xfId="1" applyFont="1" applyBorder="1" applyAlignment="1" applyProtection="1">
      <alignment horizontal="center" vertical="center" wrapText="1"/>
      <protection locked="0"/>
    </xf>
    <xf numFmtId="0" fontId="9" fillId="0" borderId="121" xfId="1" applyFont="1" applyBorder="1" applyAlignment="1" applyProtection="1">
      <alignment horizontal="center" vertical="center" wrapText="1" shrinkToFit="1"/>
      <protection locked="0"/>
    </xf>
    <xf numFmtId="0" fontId="2" fillId="0" borderId="120" xfId="1" applyBorder="1" applyAlignment="1" applyProtection="1">
      <alignment horizontal="center" vertical="center" shrinkToFit="1"/>
      <protection locked="0"/>
    </xf>
    <xf numFmtId="0" fontId="2" fillId="0" borderId="115" xfId="1" applyBorder="1" applyAlignment="1" applyProtection="1">
      <alignment horizontal="center" vertical="center" wrapText="1" shrinkToFit="1"/>
      <protection locked="0"/>
    </xf>
    <xf numFmtId="177" fontId="8" fillId="0" borderId="120" xfId="1" applyNumberFormat="1" applyFont="1" applyBorder="1" applyAlignment="1" applyProtection="1">
      <alignment horizontal="center" vertical="center" shrinkToFit="1"/>
      <protection locked="0"/>
    </xf>
    <xf numFmtId="0" fontId="9" fillId="0" borderId="120" xfId="1" applyFont="1" applyBorder="1" applyAlignment="1" applyProtection="1">
      <alignment horizontal="center" vertical="center" wrapText="1"/>
      <protection locked="0"/>
    </xf>
    <xf numFmtId="0" fontId="7" fillId="0" borderId="122" xfId="1" applyFont="1" applyBorder="1" applyAlignment="1" applyProtection="1">
      <alignment horizontal="center" vertical="center" shrinkToFit="1"/>
      <protection locked="0"/>
    </xf>
    <xf numFmtId="176" fontId="24" fillId="0" borderId="120" xfId="1" applyNumberFormat="1" applyFont="1" applyBorder="1" applyAlignment="1" applyProtection="1">
      <alignment horizontal="center" vertical="center" shrinkToFit="1"/>
      <protection locked="0"/>
    </xf>
    <xf numFmtId="177" fontId="7" fillId="0" borderId="120" xfId="1" applyNumberFormat="1" applyFont="1" applyBorder="1" applyAlignment="1" applyProtection="1">
      <alignment horizontal="center" vertical="center" wrapText="1"/>
      <protection locked="0"/>
    </xf>
    <xf numFmtId="177" fontId="8" fillId="0" borderId="123" xfId="1" applyNumberFormat="1" applyFont="1" applyBorder="1" applyAlignment="1" applyProtection="1">
      <alignment horizontal="center" vertical="center" wrapText="1" shrinkToFit="1"/>
      <protection locked="0"/>
    </xf>
    <xf numFmtId="0" fontId="2" fillId="0" borderId="124" xfId="1" applyBorder="1" applyAlignment="1" applyProtection="1">
      <alignment horizontal="center" vertical="center" wrapText="1" shrinkToFit="1"/>
      <protection locked="0"/>
    </xf>
    <xf numFmtId="0" fontId="2" fillId="0" borderId="125" xfId="1" applyBorder="1" applyAlignment="1" applyProtection="1">
      <alignment horizontal="center" vertical="center" shrinkToFit="1"/>
      <protection locked="0"/>
    </xf>
    <xf numFmtId="0" fontId="2" fillId="0" borderId="126" xfId="1" applyBorder="1" applyAlignment="1" applyProtection="1">
      <alignment horizontal="center" vertical="center" shrinkToFit="1"/>
      <protection locked="0"/>
    </xf>
    <xf numFmtId="0" fontId="7" fillId="0" borderId="127" xfId="1" applyFont="1" applyBorder="1" applyAlignment="1" applyProtection="1">
      <alignment horizontal="center" vertical="center" shrinkToFit="1"/>
      <protection locked="0"/>
    </xf>
    <xf numFmtId="0" fontId="2" fillId="0" borderId="128" xfId="1" applyBorder="1" applyProtection="1">
      <alignment vertical="center"/>
      <protection locked="0"/>
    </xf>
    <xf numFmtId="176" fontId="24" fillId="0" borderId="128" xfId="1" applyNumberFormat="1" applyFont="1" applyBorder="1" applyAlignment="1" applyProtection="1">
      <alignment horizontal="center" vertical="center" shrinkToFit="1"/>
      <protection locked="0"/>
    </xf>
    <xf numFmtId="177" fontId="7" fillId="0" borderId="128" xfId="1" applyNumberFormat="1" applyFont="1" applyBorder="1" applyAlignment="1" applyProtection="1">
      <alignment horizontal="center" vertical="center" wrapText="1"/>
      <protection locked="0"/>
    </xf>
    <xf numFmtId="0" fontId="2" fillId="0" borderId="129" xfId="1" applyBorder="1" applyAlignment="1" applyProtection="1">
      <alignment horizontal="center" vertical="center" shrinkToFit="1"/>
      <protection locked="0"/>
    </xf>
    <xf numFmtId="177" fontId="8" fillId="0" borderId="126" xfId="1" applyNumberFormat="1" applyFont="1" applyBorder="1" applyAlignment="1" applyProtection="1">
      <alignment horizontal="center" vertical="center" shrinkToFit="1"/>
      <protection locked="0"/>
    </xf>
    <xf numFmtId="177" fontId="51" fillId="0" borderId="127" xfId="1" applyNumberFormat="1" applyFont="1" applyBorder="1" applyAlignment="1" applyProtection="1">
      <alignment horizontal="left" vertical="center" wrapText="1" shrinkToFit="1"/>
      <protection locked="0"/>
    </xf>
    <xf numFmtId="177" fontId="8" fillId="0" borderId="130" xfId="1" applyNumberFormat="1" applyFont="1" applyBorder="1" applyAlignment="1" applyProtection="1">
      <alignment horizontal="center" vertical="center" wrapText="1" shrinkToFit="1"/>
      <protection locked="0"/>
    </xf>
    <xf numFmtId="0" fontId="8" fillId="0" borderId="128" xfId="1" applyFont="1" applyBorder="1" applyAlignment="1" applyProtection="1">
      <alignment horizontal="center" vertical="center" shrinkToFit="1"/>
      <protection locked="0"/>
    </xf>
    <xf numFmtId="0" fontId="9" fillId="0" borderId="128" xfId="1" applyFont="1" applyBorder="1" applyAlignment="1" applyProtection="1">
      <alignment horizontal="center" vertical="center" wrapText="1"/>
      <protection locked="0"/>
    </xf>
    <xf numFmtId="0" fontId="9" fillId="0" borderId="131" xfId="1" applyFont="1" applyBorder="1" applyAlignment="1" applyProtection="1">
      <alignment horizontal="center" vertical="center" wrapText="1" shrinkToFit="1"/>
      <protection locked="0"/>
    </xf>
    <xf numFmtId="0" fontId="2" fillId="0" borderId="0" xfId="1" applyFont="1" applyAlignment="1" applyProtection="1">
      <alignment vertical="center"/>
      <protection locked="0"/>
    </xf>
    <xf numFmtId="0" fontId="52" fillId="0" borderId="0" xfId="1" applyFont="1" applyAlignment="1" applyProtection="1">
      <alignment vertical="center"/>
      <protection locked="0"/>
    </xf>
    <xf numFmtId="0" fontId="52" fillId="0" borderId="0" xfId="1" applyFont="1" applyBorder="1" applyAlignment="1" applyProtection="1">
      <alignment horizontal="left" vertical="center"/>
      <protection locked="0"/>
    </xf>
    <xf numFmtId="0" fontId="52" fillId="0" borderId="5" xfId="1" applyFont="1" applyBorder="1" applyAlignment="1" applyProtection="1">
      <alignment horizontal="left" vertical="center"/>
      <protection locked="0"/>
    </xf>
    <xf numFmtId="0" fontId="55" fillId="0" borderId="22" xfId="1" applyFont="1" applyBorder="1" applyAlignment="1" applyProtection="1">
      <alignment horizontal="left" vertical="center"/>
      <protection locked="0"/>
    </xf>
    <xf numFmtId="0" fontId="8" fillId="0" borderId="101" xfId="1" applyFont="1" applyBorder="1" applyAlignment="1" applyProtection="1">
      <alignment vertical="center" wrapText="1"/>
      <protection locked="0"/>
    </xf>
    <xf numFmtId="0" fontId="7" fillId="0" borderId="14" xfId="1" applyFont="1" applyBorder="1" applyAlignment="1" applyProtection="1">
      <alignment vertical="center" wrapText="1"/>
      <protection locked="0"/>
    </xf>
    <xf numFmtId="0" fontId="8" fillId="0" borderId="15" xfId="1" applyFont="1" applyBorder="1" applyAlignment="1" applyProtection="1">
      <alignment vertical="center" wrapText="1"/>
      <protection locked="0"/>
    </xf>
    <xf numFmtId="0" fontId="0" fillId="0" borderId="0" xfId="0" applyBorder="1" applyAlignment="1" applyProtection="1">
      <alignment horizontal="left" vertical="center"/>
      <protection locked="0"/>
    </xf>
    <xf numFmtId="0" fontId="8" fillId="0" borderId="11" xfId="1" applyFont="1" applyBorder="1" applyAlignment="1" applyProtection="1">
      <alignment vertical="center" wrapText="1"/>
      <protection locked="0"/>
    </xf>
    <xf numFmtId="0" fontId="8" fillId="0" borderId="0" xfId="1" applyFont="1" applyBorder="1" applyAlignment="1" applyProtection="1">
      <alignment vertical="center" wrapText="1"/>
      <protection locked="0"/>
    </xf>
    <xf numFmtId="0" fontId="2" fillId="0" borderId="105" xfId="1" applyBorder="1" applyAlignment="1" applyProtection="1">
      <alignment horizontal="center" vertical="center"/>
      <protection locked="0"/>
    </xf>
    <xf numFmtId="0" fontId="2" fillId="0" borderId="114" xfId="1" applyBorder="1" applyAlignment="1" applyProtection="1">
      <alignment horizontal="center" vertical="center"/>
      <protection locked="0"/>
    </xf>
    <xf numFmtId="0" fontId="25" fillId="0" borderId="0" xfId="1"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42" fillId="0" borderId="6" xfId="1" applyFont="1" applyBorder="1" applyAlignment="1" applyProtection="1">
      <alignment horizontal="center" vertical="center" shrinkToFit="1"/>
      <protection locked="0"/>
    </xf>
    <xf numFmtId="0" fontId="42" fillId="0" borderId="10" xfId="1" applyFont="1" applyBorder="1" applyAlignment="1" applyProtection="1">
      <alignment horizontal="center" vertical="center" shrinkToFit="1"/>
      <protection locked="0"/>
    </xf>
    <xf numFmtId="0" fontId="42" fillId="0" borderId="14" xfId="1" applyFont="1" applyBorder="1" applyAlignment="1" applyProtection="1">
      <alignment horizontal="center" vertical="center" shrinkToFit="1"/>
      <protection locked="0"/>
    </xf>
    <xf numFmtId="0" fontId="42" fillId="0" borderId="15" xfId="1" applyFont="1" applyBorder="1" applyAlignment="1" applyProtection="1">
      <alignment horizontal="center" vertical="center" shrinkToFit="1"/>
      <protection locked="0"/>
    </xf>
    <xf numFmtId="0" fontId="43" fillId="0" borderId="0" xfId="1" applyFont="1" applyAlignment="1" applyProtection="1">
      <alignment horizontal="left" vertical="center"/>
      <protection locked="0"/>
    </xf>
    <xf numFmtId="0" fontId="44" fillId="5" borderId="0" xfId="1" applyFont="1" applyFill="1" applyAlignment="1" applyProtection="1">
      <alignment horizontal="left" vertical="center" indent="3"/>
      <protection locked="0"/>
    </xf>
    <xf numFmtId="0" fontId="7" fillId="0" borderId="26"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6" fontId="2" fillId="0" borderId="6" xfId="4" applyFont="1" applyBorder="1" applyAlignment="1" applyProtection="1">
      <alignment horizontal="center" vertical="center" wrapText="1"/>
      <protection locked="0"/>
    </xf>
    <xf numFmtId="6" fontId="2" fillId="0" borderId="7" xfId="4" applyFont="1" applyBorder="1" applyAlignment="1" applyProtection="1">
      <alignment horizontal="center" vertical="center" wrapText="1"/>
      <protection locked="0"/>
    </xf>
    <xf numFmtId="6" fontId="2" fillId="0" borderId="11" xfId="4" applyFont="1" applyBorder="1" applyAlignment="1" applyProtection="1">
      <alignment horizontal="center" vertical="center" wrapText="1"/>
      <protection locked="0"/>
    </xf>
    <xf numFmtId="6" fontId="2" fillId="0" borderId="0" xfId="4" applyFont="1" applyBorder="1" applyAlignment="1" applyProtection="1">
      <alignment horizontal="center" vertical="center" wrapText="1"/>
      <protection locked="0"/>
    </xf>
    <xf numFmtId="6" fontId="2" fillId="0" borderId="21" xfId="4" applyFont="1" applyBorder="1" applyAlignment="1" applyProtection="1">
      <alignment horizontal="center" vertical="center" wrapText="1"/>
      <protection locked="0"/>
    </xf>
    <xf numFmtId="6" fontId="2" fillId="0" borderId="22" xfId="4" applyFont="1" applyBorder="1" applyAlignment="1" applyProtection="1">
      <alignment horizontal="center" vertical="center" wrapText="1"/>
      <protection locked="0"/>
    </xf>
    <xf numFmtId="0" fontId="2" fillId="0" borderId="7" xfId="1" applyBorder="1" applyAlignment="1" applyProtection="1">
      <alignment horizontal="center" vertical="center"/>
      <protection locked="0"/>
    </xf>
    <xf numFmtId="0" fontId="6" fillId="0" borderId="67" xfId="1" applyFont="1" applyBorder="1" applyAlignment="1" applyProtection="1">
      <alignment horizontal="center" vertical="center"/>
      <protection locked="0"/>
    </xf>
    <xf numFmtId="0" fontId="6" fillId="0" borderId="86" xfId="1" applyFont="1" applyBorder="1" applyAlignment="1" applyProtection="1">
      <alignment horizontal="center" vertical="center"/>
      <protection locked="0"/>
    </xf>
    <xf numFmtId="0" fontId="10" fillId="0" borderId="4" xfId="1" applyFont="1" applyBorder="1" applyAlignment="1" applyProtection="1">
      <alignment horizontal="center" vertical="center" shrinkToFit="1"/>
      <protection locked="0"/>
    </xf>
    <xf numFmtId="0" fontId="10" fillId="0" borderId="65"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0" fontId="10" fillId="0" borderId="71" xfId="1" applyFont="1" applyBorder="1" applyAlignment="1" applyProtection="1">
      <alignment horizontal="center" vertical="center" shrinkToFit="1"/>
      <protection locked="0"/>
    </xf>
    <xf numFmtId="0" fontId="10" fillId="0" borderId="64" xfId="1" applyFont="1" applyBorder="1" applyAlignment="1" applyProtection="1">
      <alignment horizontal="center" vertical="center" shrinkToFit="1"/>
      <protection locked="0"/>
    </xf>
    <xf numFmtId="0" fontId="2" fillId="0" borderId="34" xfId="1" applyBorder="1" applyAlignment="1" applyProtection="1">
      <alignment horizontal="left" vertical="center" shrinkToFit="1"/>
      <protection locked="0"/>
    </xf>
    <xf numFmtId="0" fontId="2" fillId="0" borderId="35" xfId="1" applyBorder="1" applyAlignment="1" applyProtection="1">
      <alignment horizontal="left" vertical="center" shrinkToFit="1"/>
      <protection locked="0"/>
    </xf>
    <xf numFmtId="0" fontId="2" fillId="0" borderId="38" xfId="1" applyBorder="1" applyAlignment="1" applyProtection="1">
      <alignment horizontal="left" vertical="center" shrinkToFit="1"/>
      <protection locked="0"/>
    </xf>
    <xf numFmtId="0" fontId="2" fillId="0" borderId="36" xfId="1" applyBorder="1" applyAlignment="1" applyProtection="1">
      <alignment horizontal="left" vertical="center"/>
      <protection locked="0"/>
    </xf>
    <xf numFmtId="0" fontId="2" fillId="0" borderId="37" xfId="1" applyBorder="1" applyAlignment="1" applyProtection="1">
      <alignment horizontal="left" vertical="center"/>
      <protection locked="0"/>
    </xf>
    <xf numFmtId="0" fontId="2" fillId="0" borderId="54" xfId="1" applyBorder="1" applyAlignment="1" applyProtection="1">
      <alignment horizontal="left" vertical="center"/>
      <protection locked="0"/>
    </xf>
    <xf numFmtId="0" fontId="2" fillId="0" borderId="24" xfId="1" applyBorder="1" applyAlignment="1" applyProtection="1">
      <alignment horizontal="left" vertical="center"/>
      <protection locked="0"/>
    </xf>
    <xf numFmtId="0" fontId="2" fillId="0" borderId="22" xfId="1" applyBorder="1" applyAlignment="1" applyProtection="1">
      <alignment horizontal="left" vertical="center"/>
      <protection locked="0"/>
    </xf>
    <xf numFmtId="0" fontId="2" fillId="0" borderId="25" xfId="1" applyBorder="1" applyAlignment="1" applyProtection="1">
      <alignment horizontal="left" vertical="center"/>
      <protection locked="0"/>
    </xf>
    <xf numFmtId="6" fontId="2" fillId="0" borderId="16" xfId="4" applyFont="1" applyBorder="1" applyAlignment="1" applyProtection="1">
      <alignment horizontal="center" vertical="center" shrinkToFit="1"/>
      <protection locked="0"/>
    </xf>
    <xf numFmtId="6" fontId="2" fillId="0" borderId="17" xfId="4" applyFont="1" applyBorder="1" applyAlignment="1" applyProtection="1">
      <alignment horizontal="center" vertical="center" shrinkToFit="1"/>
      <protection locked="0"/>
    </xf>
    <xf numFmtId="6" fontId="2" fillId="0" borderId="21" xfId="4" applyFont="1" applyBorder="1" applyAlignment="1" applyProtection="1">
      <alignment horizontal="center" vertical="center" shrinkToFit="1"/>
      <protection locked="0"/>
    </xf>
    <xf numFmtId="6" fontId="2" fillId="0" borderId="22" xfId="4" applyFont="1" applyBorder="1" applyAlignment="1" applyProtection="1">
      <alignment horizontal="center" vertical="center" shrinkToFit="1"/>
      <protection locked="0"/>
    </xf>
    <xf numFmtId="0" fontId="10" fillId="0" borderId="19" xfId="1" applyFont="1" applyBorder="1" applyAlignment="1" applyProtection="1">
      <alignment horizontal="center" vertical="center" shrinkToFit="1"/>
      <protection locked="0"/>
    </xf>
    <xf numFmtId="0" fontId="10" fillId="0" borderId="17" xfId="1" applyFont="1" applyBorder="1" applyAlignment="1" applyProtection="1">
      <alignment horizontal="center" vertical="center" shrinkToFit="1"/>
      <protection locked="0"/>
    </xf>
    <xf numFmtId="0" fontId="10" fillId="0" borderId="18" xfId="1" applyFont="1" applyBorder="1" applyAlignment="1" applyProtection="1">
      <alignment horizontal="center" vertical="center" shrinkToFit="1"/>
      <protection locked="0"/>
    </xf>
    <xf numFmtId="0" fontId="10" fillId="0" borderId="24"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3" xfId="1" applyFont="1" applyBorder="1" applyAlignment="1" applyProtection="1">
      <alignment horizontal="center" vertical="center" shrinkToFit="1"/>
      <protection locked="0"/>
    </xf>
    <xf numFmtId="6" fontId="10" fillId="0" borderId="82" xfId="4" applyFont="1" applyBorder="1" applyAlignment="1" applyProtection="1">
      <alignment horizontal="center" vertical="center" shrinkToFit="1"/>
      <protection locked="0"/>
    </xf>
    <xf numFmtId="6" fontId="10" fillId="0" borderId="83" xfId="4"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0" fillId="0" borderId="84" xfId="1" applyFont="1" applyBorder="1" applyAlignment="1" applyProtection="1">
      <alignment horizontal="center" vertical="center" shrinkToFit="1"/>
      <protection locked="0"/>
    </xf>
    <xf numFmtId="0" fontId="10" fillId="0" borderId="85" xfId="1" applyFont="1" applyBorder="1" applyAlignment="1" applyProtection="1">
      <alignment horizontal="center" vertical="center" shrinkToFit="1"/>
      <protection locked="0"/>
    </xf>
    <xf numFmtId="0" fontId="10" fillId="0" borderId="5" xfId="1" applyFont="1" applyBorder="1" applyAlignment="1" applyProtection="1">
      <alignment horizontal="center" vertical="center" shrinkToFit="1"/>
      <protection locked="0"/>
    </xf>
    <xf numFmtId="0" fontId="10" fillId="0" borderId="30" xfId="1" applyFont="1" applyBorder="1" applyAlignment="1" applyProtection="1">
      <alignment horizontal="center" vertical="center" shrinkToFit="1"/>
      <protection locked="0"/>
    </xf>
    <xf numFmtId="6" fontId="2" fillId="0" borderId="82" xfId="4" applyFont="1" applyBorder="1" applyAlignment="1" applyProtection="1">
      <alignment horizontal="center" vertical="center" shrinkToFit="1"/>
      <protection locked="0"/>
    </xf>
    <xf numFmtId="6" fontId="2" fillId="0" borderId="62" xfId="4" applyFont="1" applyBorder="1" applyAlignment="1" applyProtection="1">
      <alignment horizontal="center" vertical="center" shrinkToFit="1"/>
      <protection locked="0"/>
    </xf>
    <xf numFmtId="0" fontId="10" fillId="0" borderId="15" xfId="1" applyFont="1" applyBorder="1" applyAlignment="1" applyProtection="1">
      <alignment horizontal="center" vertical="center" shrinkToFit="1"/>
      <protection locked="0"/>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6" xfId="1" applyFont="1" applyBorder="1" applyAlignment="1" applyProtection="1">
      <alignment horizontal="center" vertical="center" shrinkToFit="1"/>
      <protection locked="0"/>
    </xf>
    <xf numFmtId="0" fontId="7" fillId="0" borderId="27"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1" xfId="1" applyFont="1" applyBorder="1" applyAlignment="1" applyProtection="1">
      <alignment horizontal="center" vertical="center" shrinkToFit="1"/>
      <protection locked="0"/>
    </xf>
    <xf numFmtId="0" fontId="7" fillId="0" borderId="27" xfId="1" applyFont="1" applyBorder="1" applyAlignment="1" applyProtection="1">
      <alignment horizontal="center" vertical="center" wrapText="1"/>
      <protection locked="0"/>
    </xf>
    <xf numFmtId="0" fontId="7" fillId="0" borderId="88"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7" fillId="0" borderId="42" xfId="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7" fillId="0" borderId="9" xfId="1" applyFont="1" applyBorder="1" applyAlignment="1" applyProtection="1">
      <alignment horizontal="center" vertical="center" wrapText="1" shrinkToFit="1"/>
      <protection locked="0"/>
    </xf>
    <xf numFmtId="0" fontId="7" fillId="0" borderId="7" xfId="1" applyFont="1" applyBorder="1" applyAlignment="1" applyProtection="1">
      <alignment horizontal="center" vertical="center" wrapText="1" shrinkToFit="1"/>
      <protection locked="0"/>
    </xf>
    <xf numFmtId="0" fontId="7" fillId="0" borderId="10" xfId="1" applyFont="1" applyBorder="1" applyAlignment="1" applyProtection="1">
      <alignment horizontal="center" vertical="center" wrapText="1" shrinkToFit="1"/>
      <protection locked="0"/>
    </xf>
    <xf numFmtId="0" fontId="7" fillId="0" borderId="24" xfId="1" applyFont="1" applyBorder="1" applyAlignment="1" applyProtection="1">
      <alignment horizontal="center" vertical="center" wrapText="1" shrinkToFit="1"/>
      <protection locked="0"/>
    </xf>
    <xf numFmtId="0" fontId="7" fillId="0" borderId="22" xfId="1" applyFont="1" applyBorder="1" applyAlignment="1" applyProtection="1">
      <alignment horizontal="center" vertical="center" wrapText="1" shrinkToFit="1"/>
      <protection locked="0"/>
    </xf>
    <xf numFmtId="0" fontId="7" fillId="0" borderId="25" xfId="1" applyFont="1" applyBorder="1" applyAlignment="1" applyProtection="1">
      <alignment horizontal="center" vertical="center" wrapText="1" shrinkToFit="1"/>
      <protection locked="0"/>
    </xf>
    <xf numFmtId="0" fontId="7" fillId="0" borderId="89" xfId="1" applyFont="1" applyBorder="1" applyAlignment="1" applyProtection="1">
      <alignment horizontal="center" vertical="center" wrapText="1"/>
      <protection locked="0"/>
    </xf>
    <xf numFmtId="0" fontId="7" fillId="0" borderId="91" xfId="1" applyFont="1" applyBorder="1" applyAlignment="1" applyProtection="1">
      <alignment horizontal="center" vertical="center" wrapText="1"/>
      <protection locked="0"/>
    </xf>
    <xf numFmtId="0" fontId="7" fillId="0" borderId="89" xfId="1" applyFont="1" applyBorder="1" applyAlignment="1" applyProtection="1">
      <alignment horizontal="left" vertical="center" wrapText="1"/>
      <protection locked="0"/>
    </xf>
    <xf numFmtId="0" fontId="7" fillId="0" borderId="90" xfId="1" applyFont="1" applyBorder="1" applyAlignment="1" applyProtection="1">
      <alignment horizontal="left" vertical="center" wrapText="1"/>
      <protection locked="0"/>
    </xf>
    <xf numFmtId="49" fontId="2" fillId="0" borderId="42"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43" xfId="1" applyNumberFormat="1" applyBorder="1" applyAlignment="1" applyProtection="1">
      <alignment horizontal="center" vertical="center" wrapText="1"/>
      <protection locked="0"/>
    </xf>
    <xf numFmtId="49" fontId="2" fillId="0" borderId="29" xfId="1" applyNumberFormat="1" applyBorder="1" applyAlignment="1" applyProtection="1">
      <alignment horizontal="center" vertical="center" wrapText="1"/>
      <protection locked="0"/>
    </xf>
    <xf numFmtId="49" fontId="2" fillId="0" borderId="33" xfId="1" applyNumberFormat="1" applyBorder="1" applyAlignment="1" applyProtection="1">
      <alignment horizontal="center" vertical="center" wrapText="1"/>
      <protection locked="0"/>
    </xf>
    <xf numFmtId="49" fontId="2" fillId="0" borderId="32" xfId="1" applyNumberFormat="1" applyBorder="1" applyAlignment="1" applyProtection="1">
      <alignment horizontal="center" vertical="center" wrapText="1"/>
      <protection locked="0"/>
    </xf>
    <xf numFmtId="6" fontId="2" fillId="0" borderId="14" xfId="4" applyFont="1" applyBorder="1" applyAlignment="1" applyProtection="1">
      <alignment horizontal="center" vertical="center" shrinkToFit="1"/>
      <protection locked="0"/>
    </xf>
    <xf numFmtId="6" fontId="2" fillId="0" borderId="5" xfId="4" applyFont="1" applyBorder="1" applyAlignment="1" applyProtection="1">
      <alignment horizontal="center" vertical="center" shrinkToFit="1"/>
      <protection locked="0"/>
    </xf>
    <xf numFmtId="0" fontId="10" fillId="0" borderId="3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locked="0"/>
    </xf>
    <xf numFmtId="0" fontId="8" fillId="0" borderId="0"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26" fillId="0" borderId="13" xfId="1" applyFont="1" applyBorder="1" applyAlignment="1" applyProtection="1">
      <alignment horizontal="center" vertical="center" wrapText="1" shrinkToFit="1"/>
      <protection locked="0"/>
    </xf>
    <xf numFmtId="0" fontId="26" fillId="0" borderId="12" xfId="1" applyFont="1" applyBorder="1" applyAlignment="1" applyProtection="1">
      <alignment horizontal="center" vertical="center" wrapText="1" shrinkToFit="1"/>
      <protection locked="0"/>
    </xf>
    <xf numFmtId="0" fontId="26" fillId="0" borderId="31" xfId="1" applyFont="1" applyBorder="1" applyAlignment="1" applyProtection="1">
      <alignment horizontal="center" vertical="center" wrapText="1" shrinkToFit="1"/>
      <protection locked="0"/>
    </xf>
    <xf numFmtId="0" fontId="26" fillId="0" borderId="30" xfId="1" applyFont="1" applyBorder="1" applyAlignment="1" applyProtection="1">
      <alignment horizontal="center" vertical="center" wrapText="1" shrinkToFit="1"/>
      <protection locked="0"/>
    </xf>
    <xf numFmtId="0" fontId="41" fillId="0" borderId="0"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7" fillId="0" borderId="43"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9" xfId="1" applyFont="1" applyBorder="1" applyAlignment="1" applyProtection="1">
      <alignment horizontal="center" vertical="center" wrapText="1"/>
      <protection locked="0"/>
    </xf>
    <xf numFmtId="0" fontId="7" fillId="0" borderId="45"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shrinkToFit="1"/>
      <protection locked="0"/>
    </xf>
    <xf numFmtId="0" fontId="7" fillId="0" borderId="18" xfId="1" applyFont="1" applyBorder="1" applyAlignment="1" applyProtection="1">
      <alignment horizontal="center" vertical="center" wrapText="1" shrinkToFit="1"/>
      <protection locked="0"/>
    </xf>
    <xf numFmtId="0" fontId="7" fillId="0" borderId="14" xfId="1" applyFont="1" applyBorder="1" applyAlignment="1" applyProtection="1">
      <alignment horizontal="center" vertical="center" wrapText="1" shrinkToFit="1"/>
      <protection locked="0"/>
    </xf>
    <xf numFmtId="0" fontId="7" fillId="0" borderId="30" xfId="1" applyFont="1" applyBorder="1" applyAlignment="1" applyProtection="1">
      <alignment horizontal="center" vertical="center" wrapText="1" shrinkToFit="1"/>
      <protection locked="0"/>
    </xf>
    <xf numFmtId="0" fontId="7" fillId="0" borderId="19" xfId="1" applyFont="1" applyBorder="1" applyAlignment="1" applyProtection="1">
      <alignment horizontal="center" vertical="center" wrapText="1" shrinkToFit="1"/>
      <protection locked="0"/>
    </xf>
    <xf numFmtId="0" fontId="7" fillId="0" borderId="17" xfId="1" applyFont="1" applyBorder="1" applyAlignment="1" applyProtection="1">
      <alignment horizontal="center" vertical="center" wrapText="1" shrinkToFit="1"/>
      <protection locked="0"/>
    </xf>
    <xf numFmtId="0" fontId="7" fillId="0" borderId="20" xfId="1" applyFont="1" applyBorder="1" applyAlignment="1" applyProtection="1">
      <alignment horizontal="center" vertical="center" wrapText="1" shrinkToFit="1"/>
      <protection locked="0"/>
    </xf>
    <xf numFmtId="0" fontId="7" fillId="0" borderId="31" xfId="1" applyFont="1" applyBorder="1" applyAlignment="1" applyProtection="1">
      <alignment horizontal="center" vertical="center" wrapText="1" shrinkToFit="1"/>
      <protection locked="0"/>
    </xf>
    <xf numFmtId="0" fontId="7" fillId="0" borderId="5" xfId="1" applyFont="1" applyBorder="1" applyAlignment="1" applyProtection="1">
      <alignment horizontal="center" vertical="center" wrapText="1" shrinkToFit="1"/>
      <protection locked="0"/>
    </xf>
    <xf numFmtId="0" fontId="7" fillId="0" borderId="15" xfId="1" applyFont="1" applyBorder="1" applyAlignment="1" applyProtection="1">
      <alignment horizontal="center" vertical="center" wrapText="1" shrinkToFit="1"/>
      <protection locked="0"/>
    </xf>
    <xf numFmtId="0" fontId="0" fillId="0" borderId="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 fillId="0" borderId="39" xfId="1" applyBorder="1" applyAlignment="1" applyProtection="1">
      <alignment horizontal="center" vertical="center"/>
      <protection locked="0"/>
    </xf>
    <xf numFmtId="0" fontId="2" fillId="0" borderId="61" xfId="1" applyBorder="1" applyAlignment="1" applyProtection="1">
      <alignment horizontal="center" vertical="center"/>
      <protection locked="0"/>
    </xf>
    <xf numFmtId="0" fontId="23" fillId="0" borderId="72" xfId="1" applyFont="1" applyBorder="1" applyAlignment="1" applyProtection="1">
      <alignment horizontal="center" vertical="center" wrapText="1"/>
      <protection locked="0"/>
    </xf>
    <xf numFmtId="0" fontId="23" fillId="0" borderId="76" xfId="1" applyFont="1" applyBorder="1" applyAlignment="1" applyProtection="1">
      <alignment horizontal="center" vertical="center" wrapText="1"/>
      <protection locked="0"/>
    </xf>
    <xf numFmtId="0" fontId="23" fillId="0" borderId="73" xfId="1" applyFont="1" applyBorder="1" applyAlignment="1" applyProtection="1">
      <alignment horizontal="center" vertical="center"/>
      <protection locked="0"/>
    </xf>
    <xf numFmtId="0" fontId="23" fillId="0" borderId="77" xfId="1" applyFont="1" applyBorder="1" applyAlignment="1" applyProtection="1">
      <alignment horizontal="center" vertical="center"/>
      <protection locked="0"/>
    </xf>
    <xf numFmtId="0" fontId="23" fillId="0" borderId="46" xfId="1" applyFont="1" applyBorder="1" applyAlignment="1" applyProtection="1">
      <alignment horizontal="center" vertical="center"/>
      <protection locked="0"/>
    </xf>
    <xf numFmtId="0" fontId="23" fillId="0" borderId="62" xfId="1" applyFont="1" applyBorder="1" applyAlignment="1" applyProtection="1">
      <alignment horizontal="center" vertical="center"/>
      <protection locked="0"/>
    </xf>
    <xf numFmtId="0" fontId="24" fillId="0" borderId="47" xfId="1" applyFont="1" applyBorder="1" applyAlignment="1" applyProtection="1">
      <alignment horizontal="center" vertical="center"/>
      <protection locked="0"/>
    </xf>
    <xf numFmtId="0" fontId="24" fillId="0" borderId="63" xfId="1" applyFont="1" applyBorder="1" applyAlignment="1" applyProtection="1">
      <alignment horizontal="center" vertical="center"/>
      <protection locked="0"/>
    </xf>
    <xf numFmtId="0" fontId="23" fillId="0" borderId="9" xfId="1" applyFont="1" applyBorder="1" applyAlignment="1" applyProtection="1">
      <alignment horizontal="center" vertical="center" textRotation="255"/>
      <protection locked="0"/>
    </xf>
    <xf numFmtId="0" fontId="23" fillId="0" borderId="31" xfId="1" applyFont="1" applyBorder="1" applyAlignment="1" applyProtection="1">
      <alignment horizontal="center" vertical="center" textRotation="255"/>
      <protection locked="0"/>
    </xf>
    <xf numFmtId="0" fontId="23" fillId="0" borderId="9" xfId="1" applyFont="1" applyBorder="1" applyAlignment="1" applyProtection="1">
      <alignment horizontal="center" vertical="center" wrapText="1"/>
      <protection locked="0"/>
    </xf>
    <xf numFmtId="0" fontId="23" fillId="0" borderId="31" xfId="1" applyFont="1" applyBorder="1" applyAlignment="1" applyProtection="1">
      <alignment horizontal="center" vertical="center"/>
      <protection locked="0"/>
    </xf>
    <xf numFmtId="0" fontId="23" fillId="0" borderId="9" xfId="1" applyFont="1" applyBorder="1" applyAlignment="1" applyProtection="1">
      <alignment horizontal="center" vertical="center"/>
      <protection locked="0"/>
    </xf>
    <xf numFmtId="0" fontId="27" fillId="0" borderId="9" xfId="1" applyFont="1" applyBorder="1" applyAlignment="1" applyProtection="1">
      <alignment horizontal="center" vertical="center" wrapText="1" shrinkToFit="1"/>
      <protection locked="0"/>
    </xf>
    <xf numFmtId="0" fontId="27" fillId="0" borderId="31" xfId="1" applyFont="1" applyBorder="1" applyAlignment="1" applyProtection="1">
      <alignment horizontal="center" vertical="center" shrinkToFit="1"/>
      <protection locked="0"/>
    </xf>
    <xf numFmtId="0" fontId="9" fillId="0" borderId="88" xfId="1" applyFont="1" applyBorder="1" applyAlignment="1" applyProtection="1">
      <alignment horizontal="center" vertical="center" wrapText="1" shrinkToFit="1"/>
      <protection locked="0"/>
    </xf>
    <xf numFmtId="0" fontId="9" fillId="0" borderId="96" xfId="1" applyFont="1" applyBorder="1" applyAlignment="1" applyProtection="1">
      <alignment horizontal="center" vertical="center" wrapText="1" shrinkToFit="1"/>
      <protection locked="0"/>
    </xf>
    <xf numFmtId="0" fontId="9" fillId="0" borderId="112" xfId="1" applyFont="1" applyBorder="1" applyAlignment="1" applyProtection="1">
      <alignment horizontal="center" vertical="center" wrapText="1" shrinkToFit="1"/>
      <protection locked="0"/>
    </xf>
    <xf numFmtId="0" fontId="9" fillId="0" borderId="111" xfId="1" applyFont="1" applyBorder="1" applyAlignment="1" applyProtection="1">
      <alignment horizontal="center" vertical="center" wrapText="1" shrinkToFit="1"/>
      <protection locked="0"/>
    </xf>
    <xf numFmtId="0" fontId="9" fillId="0" borderId="120" xfId="1" applyFont="1" applyBorder="1" applyAlignment="1" applyProtection="1">
      <alignment horizontal="center" vertical="center" wrapText="1" shrinkToFit="1"/>
      <protection locked="0"/>
    </xf>
    <xf numFmtId="0" fontId="9" fillId="0" borderId="57" xfId="1" applyFont="1" applyBorder="1" applyAlignment="1" applyProtection="1">
      <alignment horizontal="center" vertical="center" wrapText="1" shrinkToFit="1"/>
      <protection locked="0"/>
    </xf>
    <xf numFmtId="0" fontId="34" fillId="4" borderId="70" xfId="0" applyFont="1" applyFill="1" applyBorder="1" applyAlignment="1" applyProtection="1">
      <alignment horizontal="center" vertical="center"/>
      <protection locked="0"/>
    </xf>
    <xf numFmtId="0" fontId="34" fillId="4" borderId="59" xfId="0" applyFont="1" applyFill="1" applyBorder="1" applyAlignment="1" applyProtection="1">
      <alignment horizontal="center" vertical="center"/>
      <protection locked="0"/>
    </xf>
    <xf numFmtId="0" fontId="24" fillId="0" borderId="99" xfId="1" applyFont="1" applyBorder="1" applyAlignment="1" applyProtection="1">
      <alignment horizontal="center" vertical="center" shrinkToFit="1"/>
      <protection locked="0"/>
    </xf>
    <xf numFmtId="0" fontId="24" fillId="0" borderId="30" xfId="1" applyFont="1" applyBorder="1" applyAlignment="1" applyProtection="1">
      <alignment horizontal="center" vertical="center" shrinkToFit="1"/>
      <protection locked="0"/>
    </xf>
    <xf numFmtId="0" fontId="21" fillId="0" borderId="11"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49" fillId="0" borderId="9" xfId="1" applyFont="1" applyBorder="1" applyAlignment="1" applyProtection="1">
      <alignment horizontal="left" vertical="center" shrinkToFit="1"/>
      <protection locked="0"/>
    </xf>
    <xf numFmtId="0" fontId="49" fillId="0" borderId="7" xfId="1" applyFont="1" applyBorder="1" applyAlignment="1" applyProtection="1">
      <alignment horizontal="left" vertical="center" shrinkToFit="1"/>
      <protection locked="0"/>
    </xf>
    <xf numFmtId="0" fontId="49" fillId="0" borderId="8" xfId="1" applyFont="1" applyBorder="1" applyAlignment="1" applyProtection="1">
      <alignment horizontal="left" vertical="center" shrinkToFit="1"/>
      <protection locked="0"/>
    </xf>
    <xf numFmtId="0" fontId="23" fillId="0" borderId="31" xfId="1" applyFont="1" applyBorder="1" applyAlignment="1" applyProtection="1">
      <alignment horizontal="center" vertical="center" wrapText="1"/>
      <protection locked="0"/>
    </xf>
    <xf numFmtId="0" fontId="25" fillId="0" borderId="9" xfId="1" applyFont="1" applyBorder="1" applyAlignment="1" applyProtection="1">
      <alignment horizontal="center" vertical="center" wrapText="1"/>
      <protection locked="0"/>
    </xf>
    <xf numFmtId="0" fontId="25" fillId="0" borderId="31" xfId="1" applyFont="1" applyBorder="1" applyAlignment="1" applyProtection="1">
      <alignment horizontal="center" vertical="center" wrapText="1"/>
      <protection locked="0"/>
    </xf>
    <xf numFmtId="0" fontId="23" fillId="0" borderId="7" xfId="1" applyFont="1" applyBorder="1" applyAlignment="1" applyProtection="1">
      <alignment horizontal="center" vertical="center"/>
      <protection locked="0"/>
    </xf>
    <xf numFmtId="0" fontId="23" fillId="0" borderId="5" xfId="1" applyFont="1" applyBorder="1" applyAlignment="1" applyProtection="1">
      <alignment horizontal="center" vertical="center"/>
      <protection locked="0"/>
    </xf>
    <xf numFmtId="14" fontId="21" fillId="0" borderId="11" xfId="1" applyNumberFormat="1" applyFont="1" applyBorder="1" applyAlignment="1" applyProtection="1">
      <alignment horizontal="center" vertical="center"/>
      <protection locked="0"/>
    </xf>
    <xf numFmtId="14" fontId="21" fillId="0" borderId="0" xfId="1" applyNumberFormat="1" applyFont="1" applyAlignment="1" applyProtection="1">
      <alignment horizontal="center" vertical="center"/>
      <protection locked="0"/>
    </xf>
    <xf numFmtId="0" fontId="0" fillId="3" borderId="55"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9" fillId="0" borderId="129" xfId="1" applyFont="1" applyBorder="1" applyAlignment="1" applyProtection="1">
      <alignment horizontal="center" vertical="center" wrapText="1" shrinkToFit="1"/>
      <protection locked="0"/>
    </xf>
    <xf numFmtId="0" fontId="9" fillId="0" borderId="130" xfId="1" applyFont="1" applyBorder="1" applyAlignment="1" applyProtection="1">
      <alignment horizontal="center" vertical="center" wrapText="1" shrinkToFit="1"/>
      <protection locked="0"/>
    </xf>
    <xf numFmtId="0" fontId="7" fillId="0" borderId="26" xfId="1" applyFont="1" applyBorder="1" applyAlignment="1" applyProtection="1">
      <alignment horizontal="center"/>
      <protection locked="0"/>
    </xf>
    <xf numFmtId="0" fontId="7" fillId="0" borderId="27" xfId="1" applyFont="1" applyBorder="1" applyAlignment="1" applyProtection="1">
      <alignment horizontal="center"/>
      <protection locked="0"/>
    </xf>
    <xf numFmtId="6" fontId="2" fillId="0" borderId="6" xfId="4" applyFont="1" applyBorder="1" applyAlignment="1" applyProtection="1">
      <alignment horizontal="center" vertical="top" wrapText="1"/>
      <protection locked="0"/>
    </xf>
    <xf numFmtId="6" fontId="2" fillId="0" borderId="7" xfId="4" applyFont="1" applyBorder="1" applyAlignment="1" applyProtection="1">
      <alignment horizontal="center" vertical="top" wrapText="1"/>
      <protection locked="0"/>
    </xf>
    <xf numFmtId="6" fontId="2" fillId="0" borderId="11" xfId="4" applyFont="1" applyBorder="1" applyAlignment="1" applyProtection="1">
      <alignment horizontal="center" vertical="top" wrapText="1"/>
      <protection locked="0"/>
    </xf>
    <xf numFmtId="6" fontId="2" fillId="0" borderId="0" xfId="4" applyFont="1" applyBorder="1" applyAlignment="1" applyProtection="1">
      <alignment horizontal="center" vertical="top" wrapText="1"/>
      <protection locked="0"/>
    </xf>
    <xf numFmtId="6" fontId="2" fillId="0" borderId="21" xfId="4" applyFont="1" applyBorder="1" applyAlignment="1" applyProtection="1">
      <alignment horizontal="center" vertical="top" wrapText="1"/>
      <protection locked="0"/>
    </xf>
    <xf numFmtId="6" fontId="2" fillId="0" borderId="22" xfId="4" applyFont="1" applyBorder="1" applyAlignment="1" applyProtection="1">
      <alignment horizontal="center" vertical="top" wrapText="1"/>
      <protection locked="0"/>
    </xf>
    <xf numFmtId="0" fontId="2" fillId="0" borderId="7" xfId="1" applyBorder="1" applyAlignment="1" applyProtection="1">
      <alignment horizontal="center"/>
      <protection locked="0"/>
    </xf>
    <xf numFmtId="0" fontId="2" fillId="0" borderId="34" xfId="1" applyBorder="1" applyAlignment="1" applyProtection="1">
      <alignment horizontal="left" indent="1" shrinkToFit="1"/>
      <protection locked="0"/>
    </xf>
    <xf numFmtId="0" fontId="2" fillId="0" borderId="35" xfId="1" applyBorder="1" applyAlignment="1" applyProtection="1">
      <alignment horizontal="left" indent="1" shrinkToFit="1"/>
      <protection locked="0"/>
    </xf>
    <xf numFmtId="0" fontId="2" fillId="0" borderId="38" xfId="1" applyBorder="1" applyAlignment="1" applyProtection="1">
      <alignment horizontal="left" indent="1" shrinkToFit="1"/>
      <protection locked="0"/>
    </xf>
    <xf numFmtId="0" fontId="2" fillId="0" borderId="36" xfId="1" applyBorder="1" applyAlignment="1" applyProtection="1">
      <alignment horizontal="left" indent="1"/>
      <protection locked="0"/>
    </xf>
    <xf numFmtId="0" fontId="2" fillId="0" borderId="37" xfId="1" applyBorder="1" applyAlignment="1" applyProtection="1">
      <alignment horizontal="left" indent="1"/>
      <protection locked="0"/>
    </xf>
    <xf numFmtId="0" fontId="2" fillId="0" borderId="54" xfId="1" applyBorder="1" applyAlignment="1" applyProtection="1">
      <alignment horizontal="left" indent="1"/>
      <protection locked="0"/>
    </xf>
    <xf numFmtId="0" fontId="2" fillId="0" borderId="24" xfId="1" applyBorder="1" applyAlignment="1" applyProtection="1">
      <alignment horizontal="left" indent="1"/>
      <protection locked="0"/>
    </xf>
    <xf numFmtId="0" fontId="2" fillId="0" borderId="22" xfId="1" applyBorder="1" applyAlignment="1" applyProtection="1">
      <alignment horizontal="left" indent="1"/>
      <protection locked="0"/>
    </xf>
    <xf numFmtId="0" fontId="2" fillId="0" borderId="25" xfId="1" applyBorder="1" applyAlignment="1" applyProtection="1">
      <alignment horizontal="left" indent="1"/>
      <protection locked="0"/>
    </xf>
    <xf numFmtId="0" fontId="41" fillId="0" borderId="0" xfId="1" applyFont="1" applyBorder="1" applyAlignment="1" applyProtection="1">
      <alignment horizontal="center" vertical="top" wrapText="1"/>
      <protection locked="0"/>
    </xf>
    <xf numFmtId="0" fontId="8" fillId="0" borderId="89" xfId="1" applyFont="1" applyBorder="1" applyAlignment="1" applyProtection="1">
      <alignment horizontal="center" vertical="center" wrapText="1"/>
      <protection locked="0"/>
    </xf>
    <xf numFmtId="0" fontId="8" fillId="0" borderId="91" xfId="1" applyFont="1" applyBorder="1" applyAlignment="1" applyProtection="1">
      <alignment horizontal="center" vertical="center" wrapText="1"/>
      <protection locked="0"/>
    </xf>
    <xf numFmtId="0" fontId="9" fillId="0" borderId="90" xfId="1" applyFont="1" applyBorder="1" applyAlignment="1" applyProtection="1">
      <alignment horizontal="left" vertical="center" wrapText="1"/>
      <protection locked="0"/>
    </xf>
    <xf numFmtId="0" fontId="2" fillId="0" borderId="89" xfId="1" applyFont="1" applyBorder="1" applyAlignment="1" applyProtection="1">
      <alignment horizontal="center" vertical="center" wrapText="1"/>
      <protection locked="0"/>
    </xf>
    <xf numFmtId="0" fontId="2" fillId="0" borderId="91" xfId="1" applyFont="1" applyBorder="1" applyAlignment="1" applyProtection="1">
      <alignment horizontal="center" vertical="center" wrapText="1"/>
      <protection locked="0"/>
    </xf>
    <xf numFmtId="0" fontId="2" fillId="0" borderId="40" xfId="1" applyBorder="1" applyAlignment="1" applyProtection="1">
      <alignment horizontal="center" vertical="center"/>
      <protection locked="0"/>
    </xf>
    <xf numFmtId="0" fontId="23" fillId="0" borderId="74" xfId="1" applyFont="1" applyBorder="1" applyAlignment="1" applyProtection="1">
      <alignment horizontal="center" vertical="center" wrapText="1"/>
      <protection locked="0"/>
    </xf>
    <xf numFmtId="0" fontId="23" fillId="0" borderId="75" xfId="1" applyFont="1" applyBorder="1" applyAlignment="1" applyProtection="1">
      <alignment horizontal="center" vertical="center"/>
      <protection locked="0"/>
    </xf>
    <xf numFmtId="0" fontId="23" fillId="0" borderId="48" xfId="1" applyFont="1" applyBorder="1" applyAlignment="1" applyProtection="1">
      <alignment horizontal="center" vertical="center"/>
      <protection locked="0"/>
    </xf>
    <xf numFmtId="0" fontId="24" fillId="0" borderId="49" xfId="1" applyFont="1" applyBorder="1" applyAlignment="1" applyProtection="1">
      <alignment horizontal="center" vertical="center"/>
      <protection locked="0"/>
    </xf>
    <xf numFmtId="0" fontId="23" fillId="0" borderId="13" xfId="1" applyFont="1" applyBorder="1" applyAlignment="1" applyProtection="1">
      <alignment horizontal="center" vertical="center" textRotation="255"/>
      <protection locked="0"/>
    </xf>
    <xf numFmtId="0" fontId="23" fillId="0" borderId="13" xfId="1" applyFont="1" applyBorder="1" applyAlignment="1" applyProtection="1">
      <alignment horizontal="center" vertical="center"/>
      <protection locked="0"/>
    </xf>
    <xf numFmtId="0" fontId="32" fillId="4" borderId="70" xfId="0" applyFont="1" applyFill="1" applyBorder="1" applyAlignment="1" applyProtection="1">
      <alignment horizontal="center" vertical="center" textRotation="255" shrinkToFit="1"/>
      <protection locked="0"/>
    </xf>
    <xf numFmtId="0" fontId="25" fillId="0" borderId="98" xfId="1" applyFont="1" applyBorder="1" applyAlignment="1" applyProtection="1">
      <alignment horizontal="center" vertical="center" wrapText="1" shrinkToFit="1"/>
      <protection locked="0"/>
    </xf>
    <xf numFmtId="0" fontId="25" fillId="0" borderId="32" xfId="1" applyFont="1" applyBorder="1" applyAlignment="1" applyProtection="1">
      <alignment horizontal="center" vertical="center" wrapText="1" shrinkToFit="1"/>
      <protection locked="0"/>
    </xf>
    <xf numFmtId="0" fontId="27" fillId="0" borderId="13" xfId="1" applyFont="1" applyBorder="1" applyAlignment="1" applyProtection="1">
      <alignment horizontal="center" vertical="center" shrinkToFit="1"/>
      <protection locked="0"/>
    </xf>
    <xf numFmtId="0" fontId="49" fillId="0" borderId="24" xfId="1" applyFont="1" applyBorder="1" applyAlignment="1" applyProtection="1">
      <alignment horizontal="left" vertical="center" shrinkToFit="1"/>
      <protection locked="0"/>
    </xf>
    <xf numFmtId="0" fontId="49" fillId="0" borderId="22" xfId="1" applyFont="1" applyBorder="1" applyAlignment="1" applyProtection="1">
      <alignment horizontal="left" vertical="center" shrinkToFit="1"/>
      <protection locked="0"/>
    </xf>
    <xf numFmtId="0" fontId="49" fillId="0" borderId="23" xfId="1" applyFont="1" applyBorder="1" applyAlignment="1" applyProtection="1">
      <alignment horizontal="left" vertical="center" shrinkToFit="1"/>
      <protection locked="0"/>
    </xf>
    <xf numFmtId="0" fontId="23" fillId="0" borderId="13" xfId="1" applyFont="1" applyBorder="1" applyAlignment="1" applyProtection="1">
      <alignment horizontal="center" vertical="center" wrapText="1"/>
      <protection locked="0"/>
    </xf>
    <xf numFmtId="0" fontId="25" fillId="0" borderId="13" xfId="1" applyFont="1" applyBorder="1" applyAlignment="1" applyProtection="1">
      <alignment horizontal="center" vertical="center" wrapText="1"/>
      <protection locked="0"/>
    </xf>
    <xf numFmtId="0" fontId="23" fillId="0" borderId="0" xfId="1" applyFont="1" applyBorder="1" applyAlignment="1" applyProtection="1">
      <alignment horizontal="center" vertical="center"/>
      <protection locked="0"/>
    </xf>
    <xf numFmtId="0" fontId="9" fillId="0" borderId="97" xfId="1" applyFont="1" applyBorder="1" applyAlignment="1" applyProtection="1">
      <alignment horizontal="center" vertical="center" wrapText="1" shrinkToFit="1"/>
      <protection locked="0"/>
    </xf>
    <xf numFmtId="0" fontId="9" fillId="0" borderId="2" xfId="1" applyFont="1" applyBorder="1" applyAlignment="1" applyProtection="1">
      <alignment horizontal="center" vertical="center" wrapText="1" shrinkToFit="1"/>
      <protection locked="0"/>
    </xf>
    <xf numFmtId="0" fontId="9" fillId="0" borderId="3"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45" xfId="1" applyFont="1" applyBorder="1" applyAlignment="1" applyProtection="1">
      <alignment horizontal="center" vertical="center" wrapText="1" shrinkToFit="1"/>
      <protection locked="0"/>
    </xf>
    <xf numFmtId="0" fontId="9" fillId="0" borderId="44" xfId="1" applyFont="1" applyBorder="1" applyAlignment="1" applyProtection="1">
      <alignment horizontal="center" vertical="center" wrapText="1" shrinkToFit="1"/>
      <protection locked="0"/>
    </xf>
    <xf numFmtId="0" fontId="9" fillId="0" borderId="65" xfId="1" applyFont="1" applyBorder="1" applyAlignment="1" applyProtection="1">
      <alignment horizontal="center" vertical="center" wrapText="1" shrinkToFit="1"/>
      <protection locked="0"/>
    </xf>
  </cellXfs>
  <cellStyles count="5">
    <cellStyle name="Normal 2" xfId="3" xr:uid="{706C373F-05C0-45DA-B9C8-F9A23FEBF007}"/>
    <cellStyle name="通貨" xfId="4" builtinId="7"/>
    <cellStyle name="標準" xfId="0" builtinId="0"/>
    <cellStyle name="標準 2" xfId="1" xr:uid="{00000000-0005-0000-0000-000001000000}"/>
    <cellStyle name="標準 3" xfId="2" xr:uid="{00000000-0005-0000-0000-000002000000}"/>
  </cellStyles>
  <dxfs count="4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CC"/>
      <color rgb="FFCCFFCC"/>
      <color rgb="FF006600"/>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19049</xdr:colOff>
      <xdr:row>0</xdr:row>
      <xdr:rowOff>228599</xdr:rowOff>
    </xdr:from>
    <xdr:to>
      <xdr:col>40</xdr:col>
      <xdr:colOff>142874</xdr:colOff>
      <xdr:row>28</xdr:row>
      <xdr:rowOff>295274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49149" y="228599"/>
          <a:ext cx="4676775"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108000" rtlCol="0" anchor="t"/>
        <a:lstStyle/>
        <a:p>
          <a:r>
            <a:rPr kumimoji="1" lang="ja-JP" altLang="en-US" sz="1200">
              <a:solidFill>
                <a:srgbClr val="FF0000"/>
              </a:solidFill>
            </a:rPr>
            <a:t>→　ここから右は印刷されない設定に</a:t>
          </a:r>
          <a:endParaRPr kumimoji="1" lang="en-US" altLang="ja-JP" sz="1200">
            <a:solidFill>
              <a:srgbClr val="FF0000"/>
            </a:solidFill>
          </a:endParaRPr>
        </a:p>
        <a:p>
          <a:r>
            <a:rPr kumimoji="1" lang="ja-JP" altLang="en-US" sz="1200">
              <a:solidFill>
                <a:srgbClr val="FF0000"/>
              </a:solidFill>
            </a:rPr>
            <a:t>　　してあります。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0000CC"/>
              </a:solidFill>
            </a:rPr>
            <a:t>協会けんぽの付加健診</a:t>
          </a:r>
          <a:r>
            <a:rPr kumimoji="1" lang="ja-JP" altLang="en-US" sz="1200">
              <a:solidFill>
                <a:sysClr val="windowText" lastClr="000000"/>
              </a:solidFill>
            </a:rPr>
            <a:t>は年度末年齢が</a:t>
          </a:r>
          <a:endParaRPr kumimoji="1" lang="en-US" altLang="ja-JP" sz="1200">
            <a:solidFill>
              <a:sysClr val="windowText" lastClr="000000"/>
            </a:solidFill>
          </a:endParaRPr>
        </a:p>
        <a:p>
          <a:r>
            <a:rPr kumimoji="1" lang="en-US" altLang="ja-JP" sz="1200">
              <a:solidFill>
                <a:sysClr val="windowText" lastClr="000000"/>
              </a:solidFill>
            </a:rPr>
            <a:t>40</a:t>
          </a:r>
          <a:r>
            <a:rPr kumimoji="1" lang="ja-JP" altLang="en-US" sz="1200">
              <a:solidFill>
                <a:sysClr val="windowText" lastClr="000000"/>
              </a:solidFill>
            </a:rPr>
            <a:t>・</a:t>
          </a:r>
          <a:r>
            <a:rPr kumimoji="1" lang="en-US" altLang="ja-JP" sz="1200">
              <a:solidFill>
                <a:sysClr val="windowText" lastClr="000000"/>
              </a:solidFill>
            </a:rPr>
            <a:t>45</a:t>
          </a:r>
          <a:r>
            <a:rPr kumimoji="1" lang="ja-JP" altLang="en-US" sz="1200">
              <a:solidFill>
                <a:sysClr val="windowText" lastClr="000000"/>
              </a:solidFill>
            </a:rPr>
            <a:t>・</a:t>
          </a:r>
          <a:r>
            <a:rPr kumimoji="1" lang="en-US" altLang="ja-JP" sz="1200">
              <a:solidFill>
                <a:sysClr val="windowText" lastClr="000000"/>
              </a:solidFill>
            </a:rPr>
            <a:t>50</a:t>
          </a:r>
          <a:r>
            <a:rPr kumimoji="1" lang="ja-JP" altLang="en-US" sz="1200">
              <a:solidFill>
                <a:sysClr val="windowText" lastClr="000000"/>
              </a:solidFill>
            </a:rPr>
            <a:t>・</a:t>
          </a:r>
          <a:r>
            <a:rPr kumimoji="1" lang="en-US" altLang="ja-JP" sz="1200">
              <a:solidFill>
                <a:sysClr val="windowText" lastClr="000000"/>
              </a:solidFill>
            </a:rPr>
            <a:t>55</a:t>
          </a:r>
          <a:r>
            <a:rPr kumimoji="1" lang="ja-JP" altLang="en-US" sz="1200">
              <a:solidFill>
                <a:sysClr val="windowText" lastClr="000000"/>
              </a:solidFill>
            </a:rPr>
            <a:t>・</a:t>
          </a:r>
          <a:r>
            <a:rPr kumimoji="1" lang="en-US" altLang="ja-JP" sz="1200">
              <a:solidFill>
                <a:sysClr val="windowText" lastClr="000000"/>
              </a:solidFill>
            </a:rPr>
            <a:t>60</a:t>
          </a:r>
          <a:r>
            <a:rPr kumimoji="1" lang="ja-JP" altLang="en-US" sz="1200">
              <a:solidFill>
                <a:sysClr val="windowText" lastClr="000000"/>
              </a:solidFill>
            </a:rPr>
            <a:t>・</a:t>
          </a:r>
          <a:r>
            <a:rPr kumimoji="1" lang="en-US" altLang="ja-JP" sz="1200">
              <a:solidFill>
                <a:sysClr val="windowText" lastClr="000000"/>
              </a:solidFill>
            </a:rPr>
            <a:t>65</a:t>
          </a:r>
          <a:r>
            <a:rPr kumimoji="1" lang="ja-JP" altLang="en-US" sz="1200">
              <a:solidFill>
                <a:sysClr val="windowText" lastClr="000000"/>
              </a:solidFill>
            </a:rPr>
            <a:t>・</a:t>
          </a:r>
          <a:r>
            <a:rPr kumimoji="1" lang="en-US" altLang="ja-JP" sz="1200">
              <a:solidFill>
                <a:sysClr val="windowText" lastClr="000000"/>
              </a:solidFill>
            </a:rPr>
            <a:t>70</a:t>
          </a:r>
          <a:r>
            <a:rPr kumimoji="1" lang="ja-JP" altLang="en-US" sz="1200">
              <a:solidFill>
                <a:sysClr val="windowText" lastClr="000000"/>
              </a:solidFill>
            </a:rPr>
            <a:t>歳の方のみ受診できます。</a:t>
          </a:r>
          <a:endParaRPr kumimoji="1" lang="en-US" altLang="ja-JP" sz="1200">
            <a:solidFill>
              <a:sysClr val="windowText" lastClr="000000"/>
            </a:solidFill>
          </a:endParaRPr>
        </a:p>
        <a:p>
          <a:r>
            <a:rPr kumimoji="1" lang="ja-JP" altLang="en-US" sz="1200">
              <a:solidFill>
                <a:sysClr val="windowText" lastClr="000000"/>
              </a:solidFill>
            </a:rPr>
            <a:t>対象者で受診を希望される場合、コースは「一般健診」、</a:t>
          </a:r>
          <a:endParaRPr kumimoji="1" lang="en-US" altLang="ja-JP" sz="1200">
            <a:solidFill>
              <a:sysClr val="windowText" lastClr="000000"/>
            </a:solidFill>
          </a:endParaRPr>
        </a:p>
        <a:p>
          <a:r>
            <a:rPr kumimoji="1" lang="ja-JP" altLang="en-US" sz="1200">
              <a:solidFill>
                <a:sysClr val="windowText" lastClr="000000"/>
              </a:solidFill>
            </a:rPr>
            <a:t>付加健診は</a:t>
          </a:r>
          <a:r>
            <a:rPr kumimoji="1" lang="ja-JP" altLang="en-US" sz="1200" b="1">
              <a:solidFill>
                <a:srgbClr val="0000CC"/>
              </a:solidFill>
            </a:rPr>
            <a:t>「〇」</a:t>
          </a:r>
          <a:r>
            <a:rPr kumimoji="1" lang="ja-JP" altLang="en-US" sz="1200">
              <a:solidFill>
                <a:sysClr val="windowText" lastClr="000000"/>
              </a:solidFill>
            </a:rPr>
            <a:t>を選んでください。</a:t>
          </a:r>
          <a:endParaRPr kumimoji="1" lang="en-US" altLang="ja-JP" sz="1200">
            <a:solidFill>
              <a:sysClr val="windowText" lastClr="000000"/>
            </a:solidFill>
          </a:endParaRPr>
        </a:p>
        <a:p>
          <a:r>
            <a:rPr kumimoji="1" lang="ja-JP" altLang="en-US" sz="1050">
              <a:solidFill>
                <a:srgbClr val="0000CC"/>
              </a:solidFill>
            </a:rPr>
            <a:t>（</a:t>
          </a:r>
          <a:r>
            <a:rPr kumimoji="1" lang="en-US" altLang="ja-JP" sz="1050">
              <a:solidFill>
                <a:srgbClr val="0000CC"/>
              </a:solidFill>
            </a:rPr>
            <a:t>※</a:t>
          </a:r>
          <a:r>
            <a:rPr kumimoji="1" lang="ja-JP" altLang="en-US" sz="1050">
              <a:solidFill>
                <a:srgbClr val="0000CC"/>
              </a:solidFill>
            </a:rPr>
            <a:t>対象者のみ〇が選択できます。）</a:t>
          </a:r>
          <a:endParaRPr kumimoji="1" lang="en-US" altLang="ja-JP" sz="1050">
            <a:solidFill>
              <a:srgbClr val="0000CC"/>
            </a:solidFill>
          </a:endParaRPr>
        </a:p>
        <a:p>
          <a:endParaRPr kumimoji="1" lang="en-US" altLang="ja-JP" sz="1200">
            <a:solidFill>
              <a:sysClr val="windowText" lastClr="000000"/>
            </a:solidFill>
          </a:endParaRPr>
        </a:p>
        <a:p>
          <a:r>
            <a:rPr kumimoji="1" lang="ja-JP" altLang="en-US" sz="1200">
              <a:solidFill>
                <a:sysClr val="windowText" lastClr="000000"/>
              </a:solidFill>
            </a:rPr>
            <a:t>それ以外の年齢の方で付加健診の内容</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a:t>
          </a:r>
          <a:r>
            <a:rPr kumimoji="1" lang="ja-JP" altLang="en-US" sz="1200">
              <a:solidFill>
                <a:sysClr val="windowText" lastClr="000000"/>
              </a:solidFill>
            </a:rPr>
            <a:t>を</a:t>
          </a:r>
          <a:endParaRPr kumimoji="1" lang="en-US" altLang="ja-JP" sz="1200">
            <a:solidFill>
              <a:sysClr val="windowText" lastClr="000000"/>
            </a:solidFill>
          </a:endParaRPr>
        </a:p>
        <a:p>
          <a:r>
            <a:rPr kumimoji="1" lang="ja-JP" altLang="en-US" sz="1200">
              <a:solidFill>
                <a:sysClr val="windowText" lastClr="000000"/>
              </a:solidFill>
            </a:rPr>
            <a:t>ご希望の場合は、オプション欄に「追加Ｆセット」を</a:t>
          </a:r>
          <a:endParaRPr kumimoji="1" lang="en-US" altLang="ja-JP" sz="1200">
            <a:solidFill>
              <a:sysClr val="windowText" lastClr="000000"/>
            </a:solidFill>
          </a:endParaRPr>
        </a:p>
        <a:p>
          <a:r>
            <a:rPr kumimoji="1" lang="ja-JP" altLang="en-US" sz="1200">
              <a:solidFill>
                <a:sysClr val="windowText" lastClr="000000"/>
              </a:solidFill>
            </a:rPr>
            <a:t>ご記入ください。</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肺機能検査はありません）</a:t>
          </a:r>
        </a:p>
        <a:p>
          <a:r>
            <a:rPr kumimoji="1" lang="ja-JP" altLang="en-US" sz="1200">
              <a:solidFill>
                <a:sysClr val="windowText" lastClr="000000"/>
              </a:solidFill>
            </a:rPr>
            <a:t>また、人間ドックと同様の検査項目をご希望の</a:t>
          </a:r>
          <a:endParaRPr kumimoji="1" lang="en-US" altLang="ja-JP" sz="1200">
            <a:solidFill>
              <a:sysClr val="windowText" lastClr="000000"/>
            </a:solidFill>
          </a:endParaRPr>
        </a:p>
        <a:p>
          <a:r>
            <a:rPr kumimoji="1" lang="ja-JP" altLang="en-US" sz="1200">
              <a:solidFill>
                <a:sysClr val="windowText" lastClr="000000"/>
              </a:solidFill>
            </a:rPr>
            <a:t>場合は「追加Ｄセット」をご記入ください。</a:t>
          </a:r>
          <a:endParaRPr kumimoji="1" lang="en-US" altLang="ja-JP" sz="1200">
            <a:solidFill>
              <a:sysClr val="windowText" lastClr="000000"/>
            </a:solidFill>
          </a:endParaRPr>
        </a:p>
        <a:p>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rgbClr val="0000CC"/>
              </a:solidFill>
            </a:rPr>
            <a:t>下部の欄で年度末年齢を計算してあります。</a:t>
          </a:r>
          <a:endParaRPr kumimoji="1" lang="en-US" altLang="ja-JP" sz="1200">
            <a:solidFill>
              <a:srgbClr val="0000CC"/>
            </a:solidFill>
          </a:endParaRPr>
        </a:p>
        <a:p>
          <a:r>
            <a:rPr kumimoji="1" lang="ja-JP" altLang="en-US" sz="1200">
              <a:solidFill>
                <a:srgbClr val="0000CC"/>
              </a:solidFill>
            </a:rPr>
            <a:t>　　　↓　</a:t>
          </a:r>
          <a:r>
            <a:rPr kumimoji="1" lang="ja-JP" altLang="en-US" sz="1000">
              <a:solidFill>
                <a:srgbClr val="0000CC"/>
              </a:solidFill>
            </a:rPr>
            <a:t>（生年月日の入力方法は手引きをご参照ください）</a:t>
          </a:r>
          <a:endParaRPr kumimoji="1" lang="en-US" altLang="ja-JP" sz="1000">
            <a:solidFill>
              <a:srgbClr val="0000CC"/>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r>
            <a:rPr kumimoji="1" lang="ja-JP" altLang="ja-JP" sz="11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endParaRPr kumimoji="1" lang="en-US" altLang="ja-JP" sz="1200">
            <a:solidFill>
              <a:srgbClr val="0000CC"/>
            </a:solidFill>
          </a:endParaRPr>
        </a:p>
        <a:p>
          <a:r>
            <a:rPr kumimoji="1" lang="ja-JP" altLang="en-US" sz="1200">
              <a:solidFill>
                <a:srgbClr val="0000CC"/>
              </a:solidFill>
            </a:rPr>
            <a:t>　　　↓</a:t>
          </a:r>
          <a:endParaRPr kumimoji="1" lang="en-US" altLang="ja-JP" sz="1200">
            <a:solidFill>
              <a:srgbClr val="0000CC"/>
            </a:solidFill>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endParaRPr kumimoji="1" lang="en-US" altLang="ja-JP" sz="1200">
            <a:solidFill>
              <a:srgbClr val="0000CC"/>
            </a:solidFill>
          </a:endParaRPr>
        </a:p>
      </xdr:txBody>
    </xdr:sp>
    <xdr:clientData fPrintsWithSheet="0"/>
  </xdr:twoCellAnchor>
  <xdr:oneCellAnchor>
    <xdr:from>
      <xdr:col>23</xdr:col>
      <xdr:colOff>171451</xdr:colOff>
      <xdr:row>24</xdr:row>
      <xdr:rowOff>152401</xdr:rowOff>
    </xdr:from>
    <xdr:ext cx="1819274" cy="8572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20676" y="4057651"/>
          <a:ext cx="1819274" cy="857250"/>
        </a:xfrm>
        <a:prstGeom prst="wedgeRectCallout">
          <a:avLst>
            <a:gd name="adj1" fmla="val -20658"/>
            <a:gd name="adj2" fmla="val 60993"/>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100">
              <a:solidFill>
                <a:srgbClr val="FF0000"/>
              </a:solidFill>
            </a:rPr>
            <a:t>保険証種類が「協会けんぽ（本人）」で「</a:t>
          </a:r>
          <a:r>
            <a:rPr kumimoji="1" lang="en-US" altLang="ja-JP" sz="1100">
              <a:solidFill>
                <a:srgbClr val="FF0000"/>
              </a:solidFill>
            </a:rPr>
            <a:t>40</a:t>
          </a:r>
          <a:r>
            <a:rPr kumimoji="1" lang="ja-JP" altLang="en-US" sz="1100">
              <a:solidFill>
                <a:srgbClr val="FF0000"/>
              </a:solidFill>
            </a:rPr>
            <a:t>歳</a:t>
          </a:r>
          <a:r>
            <a:rPr kumimoji="1" lang="en-US" altLang="ja-JP" sz="1100">
              <a:solidFill>
                <a:srgbClr val="FF0000"/>
              </a:solidFill>
            </a:rPr>
            <a:t>/45</a:t>
          </a:r>
          <a:r>
            <a:rPr kumimoji="1" lang="ja-JP" altLang="en-US" sz="1100">
              <a:solidFill>
                <a:srgbClr val="FF0000"/>
              </a:solidFill>
            </a:rPr>
            <a:t>歳</a:t>
          </a:r>
          <a:r>
            <a:rPr kumimoji="1" lang="en-US" altLang="ja-JP" sz="1100">
              <a:solidFill>
                <a:srgbClr val="FF0000"/>
              </a:solidFill>
            </a:rPr>
            <a:t>/50</a:t>
          </a:r>
          <a:r>
            <a:rPr kumimoji="1" lang="ja-JP" altLang="en-US" sz="1100">
              <a:solidFill>
                <a:srgbClr val="FF0000"/>
              </a:solidFill>
            </a:rPr>
            <a:t>歳</a:t>
          </a:r>
          <a:r>
            <a:rPr kumimoji="1" lang="en-US" altLang="ja-JP" sz="1100">
              <a:solidFill>
                <a:srgbClr val="FF0000"/>
              </a:solidFill>
            </a:rPr>
            <a:t>/55</a:t>
          </a:r>
          <a:r>
            <a:rPr kumimoji="1" lang="ja-JP" altLang="en-US" sz="1100">
              <a:solidFill>
                <a:srgbClr val="FF0000"/>
              </a:solidFill>
            </a:rPr>
            <a:t>歳</a:t>
          </a:r>
          <a:r>
            <a:rPr kumimoji="1" lang="en-US" altLang="ja-JP" sz="1100">
              <a:solidFill>
                <a:srgbClr val="FF0000"/>
              </a:solidFill>
            </a:rPr>
            <a:t>/60</a:t>
          </a:r>
          <a:r>
            <a:rPr kumimoji="1" lang="ja-JP" altLang="en-US" sz="1100">
              <a:solidFill>
                <a:srgbClr val="FF0000"/>
              </a:solidFill>
            </a:rPr>
            <a:t>歳</a:t>
          </a:r>
          <a:r>
            <a:rPr kumimoji="1" lang="en-US" altLang="ja-JP" sz="1100">
              <a:solidFill>
                <a:srgbClr val="FF0000"/>
              </a:solidFill>
            </a:rPr>
            <a:t>/65</a:t>
          </a:r>
          <a:r>
            <a:rPr kumimoji="1" lang="ja-JP" altLang="en-US" sz="1100">
              <a:solidFill>
                <a:srgbClr val="FF0000"/>
              </a:solidFill>
            </a:rPr>
            <a:t>歳</a:t>
          </a:r>
          <a:r>
            <a:rPr kumimoji="1" lang="en-US" altLang="ja-JP" sz="1100">
              <a:solidFill>
                <a:srgbClr val="FF0000"/>
              </a:solidFill>
            </a:rPr>
            <a:t>/70</a:t>
          </a:r>
          <a:r>
            <a:rPr kumimoji="1" lang="ja-JP" altLang="en-US" sz="1100">
              <a:solidFill>
                <a:srgbClr val="FF0000"/>
              </a:solidFill>
            </a:rPr>
            <a:t>歳」のときに〇が出ます。</a:t>
          </a:r>
          <a:endParaRPr kumimoji="1" lang="en-US" altLang="ja-JP" sz="1100">
            <a:solidFill>
              <a:srgbClr val="FF0000"/>
            </a:solidFill>
          </a:endParaRPr>
        </a:p>
      </xdr:txBody>
    </xdr:sp>
    <xdr:clientData fPrintsWithSheet="0"/>
  </xdr:oneCellAnchor>
  <xdr:twoCellAnchor editAs="oneCell">
    <xdr:from>
      <xdr:col>8</xdr:col>
      <xdr:colOff>380999</xdr:colOff>
      <xdr:row>1</xdr:row>
      <xdr:rowOff>28575</xdr:rowOff>
    </xdr:from>
    <xdr:to>
      <xdr:col>14</xdr:col>
      <xdr:colOff>571499</xdr:colOff>
      <xdr:row>5</xdr:row>
      <xdr:rowOff>66675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810249" y="323850"/>
          <a:ext cx="4581525"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9</xdr:row>
          <xdr:rowOff>161925</xdr:rowOff>
        </xdr:from>
        <xdr:to>
          <xdr:col>6</xdr:col>
          <xdr:colOff>790575</xdr:colOff>
          <xdr:row>10</xdr:row>
          <xdr:rowOff>66675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前年より変更あり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28575</xdr:rowOff>
        </xdr:from>
        <xdr:to>
          <xdr:col>3</xdr:col>
          <xdr:colOff>942975</xdr:colOff>
          <xdr:row>18</xdr:row>
          <xdr:rowOff>123825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17</xdr:row>
          <xdr:rowOff>28575</xdr:rowOff>
        </xdr:from>
        <xdr:to>
          <xdr:col>4</xdr:col>
          <xdr:colOff>847725</xdr:colOff>
          <xdr:row>18</xdr:row>
          <xdr:rowOff>123825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28575</xdr:rowOff>
        </xdr:from>
        <xdr:to>
          <xdr:col>3</xdr:col>
          <xdr:colOff>933450</xdr:colOff>
          <xdr:row>20</xdr:row>
          <xdr:rowOff>123825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19050</xdr:rowOff>
        </xdr:from>
        <xdr:to>
          <xdr:col>8</xdr:col>
          <xdr:colOff>95250</xdr:colOff>
          <xdr:row>18</xdr:row>
          <xdr:rowOff>114300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8</xdr:col>
          <xdr:colOff>95250</xdr:colOff>
          <xdr:row>20</xdr:row>
          <xdr:rowOff>114300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28575</xdr:rowOff>
        </xdr:from>
        <xdr:to>
          <xdr:col>13</xdr:col>
          <xdr:colOff>333375</xdr:colOff>
          <xdr:row>19</xdr:row>
          <xdr:rowOff>9525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19</xdr:row>
          <xdr:rowOff>28575</xdr:rowOff>
        </xdr:from>
        <xdr:to>
          <xdr:col>4</xdr:col>
          <xdr:colOff>847725</xdr:colOff>
          <xdr:row>20</xdr:row>
          <xdr:rowOff>123825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17</xdr:row>
          <xdr:rowOff>19050</xdr:rowOff>
        </xdr:from>
        <xdr:to>
          <xdr:col>9</xdr:col>
          <xdr:colOff>552450</xdr:colOff>
          <xdr:row>18</xdr:row>
          <xdr:rowOff>114300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19050</xdr:rowOff>
        </xdr:from>
        <xdr:to>
          <xdr:col>9</xdr:col>
          <xdr:colOff>552450</xdr:colOff>
          <xdr:row>20</xdr:row>
          <xdr:rowOff>114300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17</xdr:row>
          <xdr:rowOff>28575</xdr:rowOff>
        </xdr:from>
        <xdr:to>
          <xdr:col>14</xdr:col>
          <xdr:colOff>704850</xdr:colOff>
          <xdr:row>18</xdr:row>
          <xdr:rowOff>123825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xdr:oneCellAnchor>
    <xdr:from>
      <xdr:col>3</xdr:col>
      <xdr:colOff>1162050</xdr:colOff>
      <xdr:row>3</xdr:row>
      <xdr:rowOff>95250</xdr:rowOff>
    </xdr:from>
    <xdr:ext cx="493725" cy="18338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495550" y="800100"/>
          <a:ext cx="493725"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送信先：</a:t>
          </a:r>
        </a:p>
      </xdr:txBody>
    </xdr:sp>
    <xdr:clientData/>
  </xdr:oneCellAnchor>
  <xdr:twoCellAnchor>
    <xdr:from>
      <xdr:col>1</xdr:col>
      <xdr:colOff>38100</xdr:colOff>
      <xdr:row>34</xdr:row>
      <xdr:rowOff>114301</xdr:rowOff>
    </xdr:from>
    <xdr:to>
      <xdr:col>35</xdr:col>
      <xdr:colOff>0</xdr:colOff>
      <xdr:row>41</xdr:row>
      <xdr:rowOff>190499</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14325" y="6762751"/>
          <a:ext cx="15773400" cy="3076573"/>
          <a:chOff x="222489" y="5090012"/>
          <a:chExt cx="13923612" cy="2376454"/>
        </a:xfrm>
      </xdr:grpSpPr>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22489" y="5460055"/>
            <a:ext cx="10825647" cy="1920964"/>
            <a:chOff x="193914" y="5260030"/>
            <a:chExt cx="10825647" cy="1920964"/>
          </a:xfrm>
        </xdr:grpSpPr>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93914" y="5260030"/>
              <a:ext cx="10563534" cy="1807766"/>
              <a:chOff x="193914" y="5260030"/>
              <a:chExt cx="10563534" cy="1807766"/>
            </a:xfrm>
          </xdr:grpSpPr>
          <xdr:sp macro="" textlink="">
            <xdr:nvSpPr>
              <xdr:cNvPr id="29" name="吹き出し: 角を丸めた四角形 28">
                <a:extLst>
                  <a:ext uri="{FF2B5EF4-FFF2-40B4-BE49-F238E27FC236}">
                    <a16:creationId xmlns:a16="http://schemas.microsoft.com/office/drawing/2014/main" id="{00000000-0008-0000-0000-00001D000000}"/>
                  </a:ext>
                </a:extLst>
              </xdr:cNvPr>
              <xdr:cNvSpPr/>
            </xdr:nvSpPr>
            <xdr:spPr>
              <a:xfrm>
                <a:off x="193914" y="5260030"/>
                <a:ext cx="3686175" cy="1807766"/>
              </a:xfrm>
              <a:prstGeom prst="wedgeRoundRectCallout">
                <a:avLst>
                  <a:gd name="adj1" fmla="val 35440"/>
                  <a:gd name="adj2" fmla="val -736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この吹き出しは消してください。</a:t>
                </a:r>
                <a:endParaRPr kumimoji="1" lang="en-US" altLang="ja-JP" sz="1200">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r>
                  <a:rPr kumimoji="1" lang="ja-JP" altLang="ja-JP" sz="1100">
                    <a:solidFill>
                      <a:schemeClr val="lt1"/>
                    </a:solidFill>
                    <a:effectLst/>
                    <a:latin typeface="+mn-lt"/>
                    <a:ea typeface="+mn-ea"/>
                    <a:cs typeface="+mn-cs"/>
                  </a:rPr>
                  <a:t>生年月日は、</a:t>
                </a:r>
                <a:r>
                  <a:rPr kumimoji="1" lang="en-US" altLang="ja-JP" sz="1100">
                    <a:solidFill>
                      <a:schemeClr val="lt1"/>
                    </a:solidFill>
                    <a:effectLst/>
                    <a:latin typeface="+mn-lt"/>
                    <a:ea typeface="+mn-ea"/>
                    <a:cs typeface="+mn-cs"/>
                  </a:rPr>
                  <a:t>1965/5/2</a:t>
                </a:r>
                <a:r>
                  <a:rPr kumimoji="1" lang="ja-JP" altLang="ja-JP" sz="1100">
                    <a:solidFill>
                      <a:schemeClr val="lt1"/>
                    </a:solidFill>
                    <a:effectLst/>
                    <a:latin typeface="+mn-lt"/>
                    <a:ea typeface="+mn-ea"/>
                    <a:cs typeface="+mn-cs"/>
                  </a:rPr>
                  <a:t>や</a:t>
                </a:r>
                <a:r>
                  <a:rPr kumimoji="1" lang="en-US" altLang="ja-JP" sz="1100">
                    <a:solidFill>
                      <a:schemeClr val="lt1"/>
                    </a:solidFill>
                    <a:effectLst/>
                    <a:latin typeface="+mn-lt"/>
                    <a:ea typeface="+mn-ea"/>
                    <a:cs typeface="+mn-cs"/>
                  </a:rPr>
                  <a:t>S50/5/2</a:t>
                </a:r>
                <a:r>
                  <a:rPr kumimoji="1" lang="ja-JP" altLang="ja-JP" sz="1100">
                    <a:solidFill>
                      <a:schemeClr val="lt1"/>
                    </a:solidFill>
                    <a:effectLst/>
                    <a:latin typeface="+mn-lt"/>
                    <a:ea typeface="+mn-ea"/>
                    <a:cs typeface="+mn-cs"/>
                  </a:rPr>
                  <a:t>　のように</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で区切って</a:t>
                </a:r>
                <a:r>
                  <a:rPr kumimoji="1" lang="ja-JP" altLang="ja-JP" sz="1100">
                    <a:solidFill>
                      <a:schemeClr val="lt1"/>
                    </a:solidFill>
                    <a:effectLst/>
                    <a:latin typeface="+mn-lt"/>
                    <a:ea typeface="+mn-ea"/>
                    <a:cs typeface="+mn-cs"/>
                  </a:rPr>
                  <a:t>入力してください。</a:t>
                </a:r>
                <a:endParaRPr lang="ja-JP" altLang="ja-JP" sz="1400">
                  <a:effectLst/>
                </a:endParaRPr>
              </a:p>
              <a:p>
                <a:r>
                  <a:rPr kumimoji="1" lang="ja-JP" altLang="ja-JP" sz="1100">
                    <a:solidFill>
                      <a:schemeClr val="lt1"/>
                    </a:solidFill>
                    <a:effectLst/>
                    <a:latin typeface="+mn-lt"/>
                    <a:ea typeface="+mn-ea"/>
                    <a:cs typeface="+mn-cs"/>
                  </a:rPr>
                  <a:t>入力は和暦でも西暦でも可能ですが、入力後は和暦（Ｓ</a:t>
                </a:r>
                <a:r>
                  <a:rPr kumimoji="1" lang="en-US" altLang="ja-JP" sz="1100">
                    <a:solidFill>
                      <a:schemeClr val="lt1"/>
                    </a:solidFill>
                    <a:effectLst/>
                    <a:latin typeface="+mn-lt"/>
                    <a:ea typeface="+mn-ea"/>
                    <a:cs typeface="+mn-cs"/>
                  </a:rPr>
                  <a:t>56.5.12</a:t>
                </a:r>
                <a:r>
                  <a:rPr kumimoji="1" lang="ja-JP" altLang="ja-JP" sz="1100">
                    <a:solidFill>
                      <a:schemeClr val="lt1"/>
                    </a:solidFill>
                    <a:effectLst/>
                    <a:latin typeface="+mn-lt"/>
                    <a:ea typeface="+mn-ea"/>
                    <a:cs typeface="+mn-cs"/>
                  </a:rPr>
                  <a:t>）で表示されます（変更しないでください）。</a:t>
                </a:r>
                <a:endParaRPr lang="ja-JP" altLang="ja-JP" sz="1400">
                  <a:effectLst/>
                </a:endParaRPr>
              </a:p>
              <a:p>
                <a:r>
                  <a:rPr kumimoji="1" lang="ja-JP" altLang="ja-JP" sz="1100">
                    <a:solidFill>
                      <a:schemeClr val="lt1"/>
                    </a:solidFill>
                    <a:effectLst/>
                    <a:latin typeface="+mn-lt"/>
                    <a:ea typeface="+mn-ea"/>
                    <a:cs typeface="+mn-cs"/>
                  </a:rPr>
                  <a:t>その場合も、数式バー（上部</a:t>
                </a:r>
                <a:r>
                  <a:rPr kumimoji="1" lang="en-US" altLang="ja-JP" sz="1100">
                    <a:solidFill>
                      <a:schemeClr val="lt1"/>
                    </a:solidFill>
                    <a:effectLst/>
                    <a:latin typeface="+mn-lt"/>
                    <a:ea typeface="+mn-ea"/>
                    <a:cs typeface="+mn-cs"/>
                  </a:rPr>
                  <a:t>fx</a:t>
                </a:r>
                <a:r>
                  <a:rPr kumimoji="1" lang="ja-JP" altLang="ja-JP" sz="1100">
                    <a:solidFill>
                      <a:schemeClr val="lt1"/>
                    </a:solidFill>
                    <a:effectLst/>
                    <a:latin typeface="+mn-lt"/>
                    <a:ea typeface="+mn-ea"/>
                    <a:cs typeface="+mn-cs"/>
                  </a:rPr>
                  <a:t>の右のところ）は西暦で表示されています。</a:t>
                </a:r>
                <a:endParaRPr lang="ja-JP" altLang="ja-JP" sz="1400">
                  <a:effectLst/>
                </a:endParaRPr>
              </a:p>
              <a:p>
                <a:r>
                  <a:rPr kumimoji="1" lang="ja-JP" altLang="ja-JP" sz="1100">
                    <a:solidFill>
                      <a:schemeClr val="lt1"/>
                    </a:solidFill>
                    <a:effectLst/>
                    <a:latin typeface="+mn-lt"/>
                    <a:ea typeface="+mn-ea"/>
                    <a:cs typeface="+mn-cs"/>
                  </a:rPr>
                  <a:t>このように入力されますと、Ｕ列に年度末年齢が計算さ</a:t>
                </a:r>
                <a:r>
                  <a:rPr kumimoji="1" lang="ja-JP" altLang="en-US" sz="1200">
                    <a:latin typeface="BIZ UDPゴシック" panose="020B0400000000000000" pitchFamily="50" charset="-128"/>
                    <a:ea typeface="BIZ UDPゴシック" panose="020B0400000000000000" pitchFamily="50" charset="-128"/>
                  </a:rPr>
                  <a:t>れます。</a:t>
                </a:r>
              </a:p>
            </xdr:txBody>
          </xdr:sp>
          <xdr:sp macro="" textlink="">
            <xdr:nvSpPr>
              <xdr:cNvPr id="30" name="吹き出し: 角を丸めた四角形 29">
                <a:extLst>
                  <a:ext uri="{FF2B5EF4-FFF2-40B4-BE49-F238E27FC236}">
                    <a16:creationId xmlns:a16="http://schemas.microsoft.com/office/drawing/2014/main" id="{00000000-0008-0000-0000-00001E000000}"/>
                  </a:ext>
                </a:extLst>
              </xdr:cNvPr>
              <xdr:cNvSpPr/>
            </xdr:nvSpPr>
            <xdr:spPr>
              <a:xfrm>
                <a:off x="3930643" y="5277370"/>
                <a:ext cx="2552699" cy="1275399"/>
              </a:xfrm>
              <a:prstGeom prst="wedgeRoundRectCallout">
                <a:avLst>
                  <a:gd name="adj1" fmla="val -10411"/>
                  <a:gd name="adj2" fmla="val -858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t" anchorCtr="1"/>
              <a:lstStyle/>
              <a:p>
                <a:pPr algn="ct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保険証種類、性別、生年月日を入力しないと表示されない選択肢があります。</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付加健診該当年齢で受診希望の方は○を選択してください。</a:t>
                </a:r>
                <a:endParaRPr kumimoji="1" lang="en-US" altLang="ja-JP" sz="1200" b="0">
                  <a:latin typeface="BIZ UDPゴシック" panose="020B0400000000000000" pitchFamily="50" charset="-128"/>
                  <a:ea typeface="BIZ UDPゴシック" panose="020B0400000000000000" pitchFamily="50" charset="-128"/>
                </a:endParaRPr>
              </a:p>
            </xdr:txBody>
          </xdr:sp>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964010" y="6898572"/>
                <a:ext cx="6793438" cy="3724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8" name="楕円 27">
              <a:extLst>
                <a:ext uri="{FF2B5EF4-FFF2-40B4-BE49-F238E27FC236}">
                  <a16:creationId xmlns:a16="http://schemas.microsoft.com/office/drawing/2014/main" id="{00000000-0008-0000-0000-00001C000000}"/>
                </a:ext>
              </a:extLst>
            </xdr:cNvPr>
            <xdr:cNvSpPr/>
          </xdr:nvSpPr>
          <xdr:spPr>
            <a:xfrm>
              <a:off x="10810011" y="6561869"/>
              <a:ext cx="209550"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1"/>
            <a:lstStyle/>
            <a:p>
              <a:pPr algn="l"/>
              <a:r>
                <a:rPr kumimoji="1" lang="en-US" altLang="ja-JP" sz="1100" b="1"/>
                <a:t>U</a:t>
              </a:r>
              <a:r>
                <a:rPr kumimoji="1" lang="ja-JP" altLang="en-US" sz="1100" b="1"/>
                <a:t>列</a:t>
              </a:r>
            </a:p>
          </xdr:txBody>
        </xdr:sp>
      </xdr:grpSp>
      <xdr:sp macro="" textlink="">
        <xdr:nvSpPr>
          <xdr:cNvPr id="23" name="吹き出し: 角を丸めた四角形 22">
            <a:extLst>
              <a:ext uri="{FF2B5EF4-FFF2-40B4-BE49-F238E27FC236}">
                <a16:creationId xmlns:a16="http://schemas.microsoft.com/office/drawing/2014/main" id="{00000000-0008-0000-0000-000017000000}"/>
              </a:ext>
            </a:extLst>
          </xdr:cNvPr>
          <xdr:cNvSpPr/>
        </xdr:nvSpPr>
        <xdr:spPr>
          <a:xfrm>
            <a:off x="6712084" y="5376952"/>
            <a:ext cx="3419475" cy="2089514"/>
          </a:xfrm>
          <a:prstGeom prst="wedgeRoundRectCallout">
            <a:avLst>
              <a:gd name="adj1" fmla="val -12102"/>
              <a:gd name="adj2" fmla="val -724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0" tIns="0" rIns="0" bIns="0" rtlCol="0" anchor="t" anchorCtr="1">
            <a:noAutofit/>
          </a:bodyPr>
          <a:lstStyle/>
          <a:p>
            <a:pPr algn="ctr">
              <a:spcAft>
                <a:spcPts val="600"/>
              </a:spcAft>
            </a:pP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協会けんぽの補助</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・乳がん（</a:t>
            </a:r>
            <a:r>
              <a:rPr kumimoji="1" lang="en-US" altLang="ja-JP" sz="1200" b="0">
                <a:latin typeface="BIZ UDPゴシック" panose="020B0400000000000000" pitchFamily="50" charset="-128"/>
                <a:ea typeface="BIZ UDPゴシック" panose="020B0400000000000000" pitchFamily="50" charset="-128"/>
              </a:rPr>
              <a:t>40</a:t>
            </a:r>
            <a:r>
              <a:rPr kumimoji="1" lang="ja-JP" altLang="en-US" sz="1200" b="0">
                <a:latin typeface="BIZ UDPゴシック" panose="020B0400000000000000" pitchFamily="50" charset="-128"/>
                <a:ea typeface="BIZ UDPゴシック" panose="020B0400000000000000" pitchFamily="50" charset="-128"/>
              </a:rPr>
              <a:t>歳～偶数年齢）</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・子宮がん（</a:t>
            </a:r>
            <a:r>
              <a:rPr kumimoji="1" lang="en-US" altLang="ja-JP" sz="1200" b="0">
                <a:latin typeface="BIZ UDPゴシック" panose="020B0400000000000000" pitchFamily="50" charset="-128"/>
                <a:ea typeface="BIZ UDPゴシック" panose="020B0400000000000000" pitchFamily="50" charset="-128"/>
              </a:rPr>
              <a:t>20</a:t>
            </a:r>
            <a:r>
              <a:rPr kumimoji="1" lang="ja-JP" altLang="en-US" sz="1200" b="0">
                <a:latin typeface="BIZ UDPゴシック" panose="020B0400000000000000" pitchFamily="50" charset="-128"/>
                <a:ea typeface="BIZ UDPゴシック" panose="020B0400000000000000" pitchFamily="50" charset="-128"/>
              </a:rPr>
              <a:t>歳～偶数年齢）</a:t>
            </a:r>
            <a:endParaRPr kumimoji="1" lang="en-US" altLang="ja-JP" sz="1200" b="0">
              <a:latin typeface="BIZ UDPゴシック" panose="020B0400000000000000" pitchFamily="50" charset="-128"/>
              <a:ea typeface="BIZ UDPゴシック" panose="020B0400000000000000" pitchFamily="50" charset="-128"/>
            </a:endParaRPr>
          </a:p>
          <a:p>
            <a:pPr algn="l">
              <a:lnSpc>
                <a:spcPts val="1100"/>
              </a:lnSpc>
            </a:pPr>
            <a:r>
              <a:rPr kumimoji="1" lang="ja-JP" altLang="en-US" sz="1200" b="0">
                <a:latin typeface="BIZ UDPゴシック" panose="020B0400000000000000" pitchFamily="50" charset="-128"/>
                <a:ea typeface="BIZ UDPゴシック" panose="020B0400000000000000" pitchFamily="50" charset="-128"/>
              </a:rPr>
              <a:t>　　　　　　　　　　　</a:t>
            </a:r>
            <a:r>
              <a:rPr kumimoji="1" lang="ja-JP" altLang="en-US" sz="1200" b="0" baseline="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※40</a:t>
            </a:r>
            <a:r>
              <a:rPr kumimoji="1" lang="ja-JP" altLang="en-US" sz="900" b="0">
                <a:latin typeface="BIZ UDPゴシック" panose="020B0400000000000000" pitchFamily="50" charset="-128"/>
                <a:ea typeface="BIZ UDPゴシック" panose="020B0400000000000000" pitchFamily="50" charset="-128"/>
              </a:rPr>
              <a:t>歳以上は一般健診と同時受診のみ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Ａ</a:t>
            </a:r>
            <a:r>
              <a:rPr kumimoji="1" lang="en-US" altLang="ja-JP" sz="1200" b="0">
                <a:latin typeface="BIZ UDPゴシック" panose="020B0400000000000000" pitchFamily="50" charset="-128"/>
                <a:ea typeface="BIZ UDPゴシック" panose="020B0400000000000000" pitchFamily="50" charset="-128"/>
              </a:rPr>
              <a:t>H</a:t>
            </a:r>
            <a:r>
              <a:rPr kumimoji="1" lang="ja-JP" altLang="en-US" sz="1200" b="0">
                <a:latin typeface="BIZ UDPゴシック" panose="020B0400000000000000" pitchFamily="50" charset="-128"/>
                <a:ea typeface="BIZ UDPゴシック" panose="020B0400000000000000" pitchFamily="50" charset="-128"/>
              </a:rPr>
              <a:t>列、Ａ</a:t>
            </a:r>
            <a:r>
              <a:rPr kumimoji="1" lang="en-US" altLang="ja-JP" sz="1200" b="0">
                <a:latin typeface="BIZ UDPゴシック" panose="020B0400000000000000" pitchFamily="50" charset="-128"/>
                <a:ea typeface="BIZ UDPゴシック" panose="020B0400000000000000" pitchFamily="50" charset="-128"/>
              </a:rPr>
              <a:t>I</a:t>
            </a:r>
            <a:r>
              <a:rPr kumimoji="1" lang="ja-JP" altLang="en-US" sz="1200" b="0">
                <a:latin typeface="BIZ UDPゴシック" panose="020B0400000000000000" pitchFamily="50" charset="-128"/>
                <a:ea typeface="BIZ UDPゴシック" panose="020B0400000000000000" pitchFamily="50" charset="-128"/>
              </a:rPr>
              <a:t>列を参照ください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市町村の補助は</a:t>
            </a:r>
            <a:r>
              <a:rPr kumimoji="1" lang="en-US" altLang="ja-JP" sz="1200" b="0">
                <a:latin typeface="BIZ UDPゴシック" panose="020B0400000000000000" pitchFamily="50" charset="-128"/>
                <a:ea typeface="BIZ UDPゴシック" panose="020B0400000000000000" pitchFamily="50" charset="-128"/>
              </a:rPr>
              <a:t>2</a:t>
            </a:r>
            <a:r>
              <a:rPr kumimoji="1" lang="ja-JP" altLang="en-US" sz="1200" b="0">
                <a:latin typeface="BIZ UDPゴシック" panose="020B0400000000000000" pitchFamily="50" charset="-128"/>
                <a:ea typeface="BIZ UDPゴシック" panose="020B0400000000000000" pitchFamily="50" charset="-128"/>
              </a:rPr>
              <a:t>年に</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回使用できます。</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a:t>
            </a:r>
            <a:r>
              <a:rPr kumimoji="1" lang="ja-JP" altLang="en-US" sz="1100" b="0">
                <a:latin typeface="BIZ UDPゴシック" panose="020B0400000000000000" pitchFamily="50" charset="-128"/>
                <a:ea typeface="BIZ UDPゴシック" panose="020B0400000000000000" pitchFamily="50" charset="-128"/>
              </a:rPr>
              <a:t>（</a:t>
            </a:r>
            <a:r>
              <a:rPr kumimoji="1" lang="en-US" altLang="ja-JP" sz="1100" b="0">
                <a:latin typeface="BIZ UDPゴシック" panose="020B0400000000000000" pitchFamily="50" charset="-128"/>
                <a:ea typeface="BIZ UDPゴシック" panose="020B0400000000000000" pitchFamily="50" charset="-128"/>
              </a:rPr>
              <a:t>40</a:t>
            </a:r>
            <a:r>
              <a:rPr kumimoji="1" lang="ja-JP" altLang="en-US" sz="1100" b="0">
                <a:latin typeface="BIZ UDPゴシック" panose="020B0400000000000000" pitchFamily="50" charset="-128"/>
                <a:ea typeface="BIZ UDPゴシック" panose="020B0400000000000000" pitchFamily="50" charset="-128"/>
              </a:rPr>
              <a:t>歳～市町村により。）</a:t>
            </a:r>
            <a:endParaRPr kumimoji="1" lang="en-US" altLang="ja-JP" sz="1100" b="0">
              <a:latin typeface="BIZ UDPゴシック" panose="020B0400000000000000" pitchFamily="50" charset="-128"/>
              <a:ea typeface="BIZ UDPゴシック" panose="020B0400000000000000" pitchFamily="50" charset="-128"/>
            </a:endParaRPr>
          </a:p>
        </xdr:txBody>
      </xdr:sp>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V="1">
            <a:off x="10254100" y="5425252"/>
            <a:ext cx="3114675" cy="176212"/>
          </a:xfrm>
          <a:prstGeom prst="straightConnector1">
            <a:avLst/>
          </a:prstGeom>
          <a:ln w="82550">
            <a:solidFill>
              <a:schemeClr val="accent4"/>
            </a:solidFill>
            <a:tailEnd type="triangle"/>
          </a:ln>
        </xdr:spPr>
        <xdr:style>
          <a:lnRef idx="2">
            <a:schemeClr val="accent4">
              <a:shade val="50000"/>
            </a:schemeClr>
          </a:lnRef>
          <a:fillRef idx="1">
            <a:schemeClr val="accent4"/>
          </a:fillRef>
          <a:effectRef idx="0">
            <a:schemeClr val="accent4"/>
          </a:effectRef>
          <a:fontRef idx="minor">
            <a:schemeClr val="lt1"/>
          </a:fontRef>
        </xdr:style>
      </xdr:cxnSp>
      <xdr:sp macro="" textlink="">
        <xdr:nvSpPr>
          <xdr:cNvPr id="25" name="楕円 24">
            <a:extLst>
              <a:ext uri="{FF2B5EF4-FFF2-40B4-BE49-F238E27FC236}">
                <a16:creationId xmlns:a16="http://schemas.microsoft.com/office/drawing/2014/main" id="{00000000-0008-0000-0000-000019000000}"/>
              </a:ext>
            </a:extLst>
          </xdr:cNvPr>
          <xdr:cNvSpPr/>
        </xdr:nvSpPr>
        <xdr:spPr>
          <a:xfrm>
            <a:off x="13636447" y="5090012"/>
            <a:ext cx="243492" cy="600657"/>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AH</a:t>
            </a:r>
            <a:r>
              <a:rPr kumimoji="1" lang="ja-JP" altLang="en-US" sz="1100" b="1"/>
              <a:t>列</a:t>
            </a:r>
          </a:p>
        </xdr:txBody>
      </xdr:sp>
      <xdr:sp macro="" textlink="">
        <xdr:nvSpPr>
          <xdr:cNvPr id="26" name="楕円 25">
            <a:extLst>
              <a:ext uri="{FF2B5EF4-FFF2-40B4-BE49-F238E27FC236}">
                <a16:creationId xmlns:a16="http://schemas.microsoft.com/office/drawing/2014/main" id="{00000000-0008-0000-0000-00001A000000}"/>
              </a:ext>
            </a:extLst>
          </xdr:cNvPr>
          <xdr:cNvSpPr/>
        </xdr:nvSpPr>
        <xdr:spPr>
          <a:xfrm>
            <a:off x="13888926" y="5095784"/>
            <a:ext cx="257175" cy="61912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AI</a:t>
            </a:r>
            <a:r>
              <a:rPr kumimoji="1" lang="ja-JP" altLang="en-US" sz="1100" b="1"/>
              <a:t>列</a:t>
            </a:r>
          </a:p>
        </xdr:txBody>
      </xdr:sp>
    </xdr:grpSp>
    <xdr:clientData fPrintsWithSheet="0"/>
  </xdr:twoCellAnchor>
  <mc:AlternateContent xmlns:mc="http://schemas.openxmlformats.org/markup-compatibility/2006">
    <mc:Choice xmlns:a14="http://schemas.microsoft.com/office/drawing/2010/main" Requires="a14">
      <xdr:twoCellAnchor>
        <xdr:from>
          <xdr:col>2</xdr:col>
          <xdr:colOff>114300</xdr:colOff>
          <xdr:row>25</xdr:row>
          <xdr:rowOff>0</xdr:rowOff>
        </xdr:from>
        <xdr:to>
          <xdr:col>10</xdr:col>
          <xdr:colOff>1114425</xdr:colOff>
          <xdr:row>25</xdr:row>
          <xdr:rowOff>285750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19175" y="4219575"/>
              <a:ext cx="6772275" cy="285750"/>
              <a:chOff x="904875" y="4143375"/>
              <a:chExt cx="6124575" cy="238125"/>
            </a:xfrm>
          </xdr:grpSpPr>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9048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4月</a:t>
                </a:r>
              </a:p>
            </xdr:txBody>
          </xdr:sp>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14382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5月</a:t>
                </a:r>
              </a:p>
            </xdr:txBody>
          </xdr:sp>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19431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6月</a:t>
                </a:r>
              </a:p>
            </xdr:txBody>
          </xdr:sp>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24574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7月</a:t>
                </a:r>
              </a:p>
            </xdr:txBody>
          </xdr:sp>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298132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8月</a:t>
                </a:r>
              </a:p>
            </xdr:txBody>
          </xdr:sp>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347662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9月</a:t>
                </a:r>
              </a:p>
            </xdr:txBody>
          </xdr:sp>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39624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10月</a:t>
                </a:r>
              </a:p>
            </xdr:txBody>
          </xdr:sp>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45148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11月</a:t>
                </a:r>
              </a:p>
            </xdr:txBody>
          </xdr:sp>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50673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12月</a:t>
                </a:r>
              </a:p>
            </xdr:txBody>
          </xdr:sp>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55911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1月</a:t>
                </a:r>
              </a:p>
            </xdr:txBody>
          </xdr:sp>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60769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2月</a:t>
                </a:r>
              </a:p>
            </xdr:txBody>
          </xdr:sp>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6543675" y="4162425"/>
                <a:ext cx="4857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3月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28575</xdr:rowOff>
        </xdr:from>
        <xdr:to>
          <xdr:col>3</xdr:col>
          <xdr:colOff>933450</xdr:colOff>
          <xdr:row>22</xdr:row>
          <xdr:rowOff>123825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21</xdr:row>
          <xdr:rowOff>28575</xdr:rowOff>
        </xdr:from>
        <xdr:to>
          <xdr:col>4</xdr:col>
          <xdr:colOff>847725</xdr:colOff>
          <xdr:row>22</xdr:row>
          <xdr:rowOff>123825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38100</xdr:rowOff>
        </xdr:from>
        <xdr:to>
          <xdr:col>7</xdr:col>
          <xdr:colOff>695325</xdr:colOff>
          <xdr:row>27</xdr:row>
          <xdr:rowOff>276225</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月曜日から金曜日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0</xdr:rowOff>
        </xdr:from>
        <xdr:to>
          <xdr:col>10</xdr:col>
          <xdr:colOff>133350</xdr:colOff>
          <xdr:row>28</xdr:row>
          <xdr:rowOff>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水曜日　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28</xdr:row>
          <xdr:rowOff>38100</xdr:rowOff>
        </xdr:from>
        <xdr:to>
          <xdr:col>10</xdr:col>
          <xdr:colOff>85725</xdr:colOff>
          <xdr:row>28</xdr:row>
          <xdr:rowOff>276225</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38100</xdr:rowOff>
        </xdr:from>
        <xdr:to>
          <xdr:col>7</xdr:col>
          <xdr:colOff>628650</xdr:colOff>
          <xdr:row>28</xdr:row>
          <xdr:rowOff>276225</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水曜日　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27</xdr:row>
          <xdr:rowOff>9525</xdr:rowOff>
        </xdr:from>
        <xdr:to>
          <xdr:col>11</xdr:col>
          <xdr:colOff>152400</xdr:colOff>
          <xdr:row>27</xdr:row>
          <xdr:rowOff>276225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19050</xdr:rowOff>
        </xdr:from>
        <xdr:to>
          <xdr:col>13</xdr:col>
          <xdr:colOff>333375</xdr:colOff>
          <xdr:row>21</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28575</xdr:rowOff>
        </xdr:from>
        <xdr:to>
          <xdr:col>14</xdr:col>
          <xdr:colOff>704850</xdr:colOff>
          <xdr:row>20</xdr:row>
          <xdr:rowOff>123825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19050</xdr:colOff>
      <xdr:row>0</xdr:row>
      <xdr:rowOff>228599</xdr:rowOff>
    </xdr:from>
    <xdr:to>
      <xdr:col>38</xdr:col>
      <xdr:colOff>190500</xdr:colOff>
      <xdr:row>29</xdr:row>
      <xdr:rowOff>295274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49150" y="228599"/>
          <a:ext cx="4305300"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108000" rtlCol="0" anchor="t"/>
        <a:lstStyle/>
        <a:p>
          <a:r>
            <a:rPr kumimoji="1" lang="ja-JP" altLang="en-US" sz="1200">
              <a:solidFill>
                <a:srgbClr val="FF0000"/>
              </a:solidFill>
            </a:rPr>
            <a:t>→　ここから右は印刷されない設定に</a:t>
          </a:r>
          <a:endParaRPr kumimoji="1" lang="en-US" altLang="ja-JP" sz="1200">
            <a:solidFill>
              <a:srgbClr val="FF0000"/>
            </a:solidFill>
          </a:endParaRPr>
        </a:p>
        <a:p>
          <a:r>
            <a:rPr kumimoji="1" lang="ja-JP" altLang="en-US" sz="1200">
              <a:solidFill>
                <a:srgbClr val="FF0000"/>
              </a:solidFill>
            </a:rPr>
            <a:t>　　してあります。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0000CC"/>
              </a:solidFill>
            </a:rPr>
            <a:t>協会けんぽの付加健診</a:t>
          </a:r>
          <a:r>
            <a:rPr kumimoji="1" lang="ja-JP" altLang="en-US" sz="1200">
              <a:solidFill>
                <a:sysClr val="windowText" lastClr="000000"/>
              </a:solidFill>
            </a:rPr>
            <a:t>は年度末年齢が</a:t>
          </a:r>
          <a:endParaRPr kumimoji="1" lang="en-US" altLang="ja-JP" sz="1200">
            <a:solidFill>
              <a:sysClr val="windowText" lastClr="000000"/>
            </a:solidFill>
          </a:endParaRPr>
        </a:p>
        <a:p>
          <a:r>
            <a:rPr kumimoji="1" lang="en-US" altLang="ja-JP" sz="1200">
              <a:solidFill>
                <a:sysClr val="windowText" lastClr="000000"/>
              </a:solidFill>
            </a:rPr>
            <a:t>40</a:t>
          </a:r>
          <a:r>
            <a:rPr kumimoji="1" lang="ja-JP" altLang="en-US" sz="1200">
              <a:solidFill>
                <a:sysClr val="windowText" lastClr="000000"/>
              </a:solidFill>
            </a:rPr>
            <a:t>・</a:t>
          </a:r>
          <a:r>
            <a:rPr kumimoji="1" lang="en-US" altLang="ja-JP" sz="1200">
              <a:solidFill>
                <a:sysClr val="windowText" lastClr="000000"/>
              </a:solidFill>
            </a:rPr>
            <a:t>45</a:t>
          </a:r>
          <a:r>
            <a:rPr kumimoji="1" lang="ja-JP" altLang="en-US" sz="1200">
              <a:solidFill>
                <a:sysClr val="windowText" lastClr="000000"/>
              </a:solidFill>
            </a:rPr>
            <a:t>・</a:t>
          </a:r>
          <a:r>
            <a:rPr kumimoji="1" lang="en-US" altLang="ja-JP" sz="1200">
              <a:solidFill>
                <a:sysClr val="windowText" lastClr="000000"/>
              </a:solidFill>
            </a:rPr>
            <a:t>50</a:t>
          </a:r>
          <a:r>
            <a:rPr kumimoji="1" lang="ja-JP" altLang="en-US" sz="1200">
              <a:solidFill>
                <a:sysClr val="windowText" lastClr="000000"/>
              </a:solidFill>
            </a:rPr>
            <a:t>・</a:t>
          </a:r>
          <a:r>
            <a:rPr kumimoji="1" lang="en-US" altLang="ja-JP" sz="1200">
              <a:solidFill>
                <a:sysClr val="windowText" lastClr="000000"/>
              </a:solidFill>
            </a:rPr>
            <a:t>55</a:t>
          </a:r>
          <a:r>
            <a:rPr kumimoji="1" lang="ja-JP" altLang="en-US" sz="1200">
              <a:solidFill>
                <a:sysClr val="windowText" lastClr="000000"/>
              </a:solidFill>
            </a:rPr>
            <a:t>・</a:t>
          </a:r>
          <a:r>
            <a:rPr kumimoji="1" lang="en-US" altLang="ja-JP" sz="1200">
              <a:solidFill>
                <a:sysClr val="windowText" lastClr="000000"/>
              </a:solidFill>
            </a:rPr>
            <a:t>60</a:t>
          </a:r>
          <a:r>
            <a:rPr kumimoji="1" lang="ja-JP" altLang="en-US" sz="1200">
              <a:solidFill>
                <a:sysClr val="windowText" lastClr="000000"/>
              </a:solidFill>
            </a:rPr>
            <a:t>・</a:t>
          </a:r>
          <a:r>
            <a:rPr kumimoji="1" lang="en-US" altLang="ja-JP" sz="1200">
              <a:solidFill>
                <a:sysClr val="windowText" lastClr="000000"/>
              </a:solidFill>
            </a:rPr>
            <a:t>65</a:t>
          </a:r>
          <a:r>
            <a:rPr kumimoji="1" lang="ja-JP" altLang="en-US" sz="1200">
              <a:solidFill>
                <a:sysClr val="windowText" lastClr="000000"/>
              </a:solidFill>
            </a:rPr>
            <a:t>・</a:t>
          </a:r>
          <a:r>
            <a:rPr kumimoji="1" lang="en-US" altLang="ja-JP" sz="1200">
              <a:solidFill>
                <a:sysClr val="windowText" lastClr="000000"/>
              </a:solidFill>
            </a:rPr>
            <a:t>70</a:t>
          </a:r>
          <a:r>
            <a:rPr kumimoji="1" lang="ja-JP" altLang="en-US" sz="1200">
              <a:solidFill>
                <a:sysClr val="windowText" lastClr="000000"/>
              </a:solidFill>
            </a:rPr>
            <a:t>歳の方のみ受診できます。</a:t>
          </a:r>
          <a:endParaRPr kumimoji="1" lang="en-US" altLang="ja-JP" sz="1200">
            <a:solidFill>
              <a:sysClr val="windowText" lastClr="000000"/>
            </a:solidFill>
          </a:endParaRPr>
        </a:p>
        <a:p>
          <a:r>
            <a:rPr kumimoji="1" lang="ja-JP" altLang="en-US" sz="1200">
              <a:solidFill>
                <a:sysClr val="windowText" lastClr="000000"/>
              </a:solidFill>
            </a:rPr>
            <a:t>対象者で受診を希望される場合、コースは「一般健診」、</a:t>
          </a:r>
          <a:endParaRPr kumimoji="1" lang="en-US" altLang="ja-JP" sz="1200">
            <a:solidFill>
              <a:sysClr val="windowText" lastClr="000000"/>
            </a:solidFill>
          </a:endParaRPr>
        </a:p>
        <a:p>
          <a:r>
            <a:rPr kumimoji="1" lang="ja-JP" altLang="en-US" sz="1200">
              <a:solidFill>
                <a:sysClr val="windowText" lastClr="000000"/>
              </a:solidFill>
            </a:rPr>
            <a:t>付加健診は</a:t>
          </a:r>
          <a:r>
            <a:rPr kumimoji="1" lang="ja-JP" altLang="en-US" sz="1200" b="1">
              <a:solidFill>
                <a:srgbClr val="0000CC"/>
              </a:solidFill>
            </a:rPr>
            <a:t>「〇」</a:t>
          </a:r>
          <a:r>
            <a:rPr kumimoji="1" lang="ja-JP" altLang="en-US" sz="1200">
              <a:solidFill>
                <a:sysClr val="windowText" lastClr="000000"/>
              </a:solidFill>
            </a:rPr>
            <a:t>を選んでください。</a:t>
          </a:r>
          <a:endParaRPr kumimoji="1" lang="en-US" altLang="ja-JP" sz="1200">
            <a:solidFill>
              <a:sysClr val="windowText" lastClr="000000"/>
            </a:solidFill>
          </a:endParaRPr>
        </a:p>
        <a:p>
          <a:r>
            <a:rPr kumimoji="1" lang="ja-JP" altLang="en-US" sz="1050">
              <a:solidFill>
                <a:srgbClr val="0000CC"/>
              </a:solidFill>
            </a:rPr>
            <a:t>（</a:t>
          </a:r>
          <a:r>
            <a:rPr kumimoji="1" lang="en-US" altLang="ja-JP" sz="1050">
              <a:solidFill>
                <a:srgbClr val="0000CC"/>
              </a:solidFill>
            </a:rPr>
            <a:t>※</a:t>
          </a:r>
          <a:r>
            <a:rPr kumimoji="1" lang="ja-JP" altLang="en-US" sz="1050">
              <a:solidFill>
                <a:srgbClr val="0000CC"/>
              </a:solidFill>
            </a:rPr>
            <a:t>対象者のみ〇が選択できます。）</a:t>
          </a:r>
          <a:endParaRPr kumimoji="1" lang="en-US" altLang="ja-JP" sz="1050">
            <a:solidFill>
              <a:srgbClr val="0000CC"/>
            </a:solidFill>
          </a:endParaRPr>
        </a:p>
        <a:p>
          <a:endParaRPr kumimoji="1" lang="en-US" altLang="ja-JP" sz="1200">
            <a:solidFill>
              <a:sysClr val="windowText" lastClr="000000"/>
            </a:solidFill>
          </a:endParaRPr>
        </a:p>
        <a:p>
          <a:r>
            <a:rPr kumimoji="1" lang="ja-JP" altLang="en-US" sz="1200">
              <a:solidFill>
                <a:sysClr val="windowText" lastClr="000000"/>
              </a:solidFill>
            </a:rPr>
            <a:t>それ以外の年齢の方で付加健診の内容</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a:t>
          </a:r>
          <a:r>
            <a:rPr kumimoji="1" lang="ja-JP" altLang="en-US" sz="1200">
              <a:solidFill>
                <a:sysClr val="windowText" lastClr="000000"/>
              </a:solidFill>
            </a:rPr>
            <a:t>を</a:t>
          </a:r>
          <a:endParaRPr kumimoji="1" lang="en-US" altLang="ja-JP" sz="1200">
            <a:solidFill>
              <a:sysClr val="windowText" lastClr="000000"/>
            </a:solidFill>
          </a:endParaRPr>
        </a:p>
        <a:p>
          <a:r>
            <a:rPr kumimoji="1" lang="ja-JP" altLang="en-US" sz="1200">
              <a:solidFill>
                <a:sysClr val="windowText" lastClr="000000"/>
              </a:solidFill>
            </a:rPr>
            <a:t>ご希望の場合は、オプション欄に「追加Ｆセット」を</a:t>
          </a:r>
          <a:endParaRPr kumimoji="1" lang="en-US" altLang="ja-JP" sz="1200">
            <a:solidFill>
              <a:sysClr val="windowText" lastClr="000000"/>
            </a:solidFill>
          </a:endParaRPr>
        </a:p>
        <a:p>
          <a:r>
            <a:rPr kumimoji="1" lang="ja-JP" altLang="en-US" sz="1200">
              <a:solidFill>
                <a:sysClr val="windowText" lastClr="000000"/>
              </a:solidFill>
            </a:rPr>
            <a:t>ご記入ください。</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肺機能検査はありません）</a:t>
          </a:r>
        </a:p>
        <a:p>
          <a:r>
            <a:rPr kumimoji="1" lang="ja-JP" altLang="en-US" sz="1200">
              <a:solidFill>
                <a:sysClr val="windowText" lastClr="000000"/>
              </a:solidFill>
            </a:rPr>
            <a:t>また、人間ドックと同様の検査項目をご希望の</a:t>
          </a:r>
          <a:endParaRPr kumimoji="1" lang="en-US" altLang="ja-JP" sz="1200">
            <a:solidFill>
              <a:sysClr val="windowText" lastClr="000000"/>
            </a:solidFill>
          </a:endParaRPr>
        </a:p>
        <a:p>
          <a:r>
            <a:rPr kumimoji="1" lang="ja-JP" altLang="en-US" sz="1200">
              <a:solidFill>
                <a:sysClr val="windowText" lastClr="000000"/>
              </a:solidFill>
            </a:rPr>
            <a:t>場合は「追加Ｄセット」をご記入ください。</a:t>
          </a:r>
          <a:endParaRPr kumimoji="1" lang="en-US" altLang="ja-JP" sz="1200">
            <a:solidFill>
              <a:sysClr val="windowText" lastClr="000000"/>
            </a:solidFill>
          </a:endParaRPr>
        </a:p>
        <a:p>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rgbClr val="0000CC"/>
              </a:solidFill>
            </a:rPr>
            <a:t>下部の欄で年度末年齢を計算してあります。</a:t>
          </a:r>
          <a:endParaRPr kumimoji="1" lang="en-US" altLang="ja-JP" sz="1200">
            <a:solidFill>
              <a:srgbClr val="0000CC"/>
            </a:solidFill>
          </a:endParaRPr>
        </a:p>
        <a:p>
          <a:r>
            <a:rPr kumimoji="1" lang="ja-JP" altLang="en-US" sz="1200">
              <a:solidFill>
                <a:srgbClr val="0000CC"/>
              </a:solidFill>
            </a:rPr>
            <a:t>　　　↓　</a:t>
          </a:r>
          <a:r>
            <a:rPr kumimoji="1" lang="ja-JP" altLang="en-US" sz="1000">
              <a:solidFill>
                <a:srgbClr val="0000CC"/>
              </a:solidFill>
            </a:rPr>
            <a:t>（生年月日の入力方法は手引きをご参照ください）</a:t>
          </a:r>
          <a:endParaRPr kumimoji="1" lang="en-US" altLang="ja-JP" sz="1000">
            <a:solidFill>
              <a:srgbClr val="0000CC"/>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r>
            <a:rPr kumimoji="1" lang="ja-JP" altLang="ja-JP" sz="11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endParaRPr kumimoji="1" lang="en-US" altLang="ja-JP" sz="1200">
            <a:solidFill>
              <a:srgbClr val="0000CC"/>
            </a:solidFill>
          </a:endParaRPr>
        </a:p>
        <a:p>
          <a:r>
            <a:rPr kumimoji="1" lang="ja-JP" altLang="en-US" sz="1200">
              <a:solidFill>
                <a:srgbClr val="0000CC"/>
              </a:solidFill>
            </a:rPr>
            <a:t>　　　↓</a:t>
          </a:r>
          <a:endParaRPr kumimoji="1" lang="en-US" altLang="ja-JP" sz="1200">
            <a:solidFill>
              <a:srgbClr val="0000CC"/>
            </a:solidFill>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endParaRPr kumimoji="1" lang="en-US" altLang="ja-JP" sz="1200">
            <a:solidFill>
              <a:srgbClr val="0000CC"/>
            </a:solidFill>
          </a:endParaRPr>
        </a:p>
      </xdr:txBody>
    </xdr:sp>
    <xdr:clientData fPrintsWithSheet="0"/>
  </xdr:twoCellAnchor>
  <xdr:oneCellAnchor>
    <xdr:from>
      <xdr:col>23</xdr:col>
      <xdr:colOff>171451</xdr:colOff>
      <xdr:row>25</xdr:row>
      <xdr:rowOff>152401</xdr:rowOff>
    </xdr:from>
    <xdr:ext cx="1819274" cy="8572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020676" y="4057651"/>
          <a:ext cx="1819274" cy="857250"/>
        </a:xfrm>
        <a:prstGeom prst="wedgeRectCallout">
          <a:avLst>
            <a:gd name="adj1" fmla="val -20658"/>
            <a:gd name="adj2" fmla="val 60993"/>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100">
              <a:solidFill>
                <a:srgbClr val="FF0000"/>
              </a:solidFill>
            </a:rPr>
            <a:t>保険証種類が「協会けんぽ（本人）」で「</a:t>
          </a:r>
          <a:r>
            <a:rPr kumimoji="1" lang="en-US" altLang="ja-JP" sz="1100">
              <a:solidFill>
                <a:srgbClr val="FF0000"/>
              </a:solidFill>
            </a:rPr>
            <a:t>40</a:t>
          </a:r>
          <a:r>
            <a:rPr kumimoji="1" lang="ja-JP" altLang="en-US" sz="1100">
              <a:solidFill>
                <a:srgbClr val="FF0000"/>
              </a:solidFill>
            </a:rPr>
            <a:t>歳</a:t>
          </a:r>
          <a:r>
            <a:rPr kumimoji="1" lang="en-US" altLang="ja-JP" sz="1100">
              <a:solidFill>
                <a:srgbClr val="FF0000"/>
              </a:solidFill>
            </a:rPr>
            <a:t>/45</a:t>
          </a:r>
          <a:r>
            <a:rPr kumimoji="1" lang="ja-JP" altLang="en-US" sz="1100">
              <a:solidFill>
                <a:srgbClr val="FF0000"/>
              </a:solidFill>
            </a:rPr>
            <a:t>歳</a:t>
          </a:r>
          <a:r>
            <a:rPr kumimoji="1" lang="en-US" altLang="ja-JP" sz="1100">
              <a:solidFill>
                <a:srgbClr val="FF0000"/>
              </a:solidFill>
            </a:rPr>
            <a:t>/50</a:t>
          </a:r>
          <a:r>
            <a:rPr kumimoji="1" lang="ja-JP" altLang="en-US" sz="1100">
              <a:solidFill>
                <a:srgbClr val="FF0000"/>
              </a:solidFill>
            </a:rPr>
            <a:t>歳</a:t>
          </a:r>
          <a:r>
            <a:rPr kumimoji="1" lang="en-US" altLang="ja-JP" sz="1100">
              <a:solidFill>
                <a:srgbClr val="FF0000"/>
              </a:solidFill>
            </a:rPr>
            <a:t>/55</a:t>
          </a:r>
          <a:r>
            <a:rPr kumimoji="1" lang="ja-JP" altLang="en-US" sz="1100">
              <a:solidFill>
                <a:srgbClr val="FF0000"/>
              </a:solidFill>
            </a:rPr>
            <a:t>歳</a:t>
          </a:r>
          <a:r>
            <a:rPr kumimoji="1" lang="en-US" altLang="ja-JP" sz="1100">
              <a:solidFill>
                <a:srgbClr val="FF0000"/>
              </a:solidFill>
            </a:rPr>
            <a:t>/60</a:t>
          </a:r>
          <a:r>
            <a:rPr kumimoji="1" lang="ja-JP" altLang="en-US" sz="1100">
              <a:solidFill>
                <a:srgbClr val="FF0000"/>
              </a:solidFill>
            </a:rPr>
            <a:t>歳</a:t>
          </a:r>
          <a:r>
            <a:rPr kumimoji="1" lang="en-US" altLang="ja-JP" sz="1100">
              <a:solidFill>
                <a:srgbClr val="FF0000"/>
              </a:solidFill>
            </a:rPr>
            <a:t>/65</a:t>
          </a:r>
          <a:r>
            <a:rPr kumimoji="1" lang="ja-JP" altLang="en-US" sz="1100">
              <a:solidFill>
                <a:srgbClr val="FF0000"/>
              </a:solidFill>
            </a:rPr>
            <a:t>歳</a:t>
          </a:r>
          <a:r>
            <a:rPr kumimoji="1" lang="en-US" altLang="ja-JP" sz="1100">
              <a:solidFill>
                <a:srgbClr val="FF0000"/>
              </a:solidFill>
            </a:rPr>
            <a:t>/70</a:t>
          </a:r>
          <a:r>
            <a:rPr kumimoji="1" lang="ja-JP" altLang="en-US" sz="1100">
              <a:solidFill>
                <a:srgbClr val="FF0000"/>
              </a:solidFill>
            </a:rPr>
            <a:t>歳」のときに〇が出ます。</a:t>
          </a:r>
          <a:endParaRPr kumimoji="1" lang="en-US" altLang="ja-JP" sz="1100">
            <a:solidFill>
              <a:srgbClr val="FF0000"/>
            </a:solidFill>
          </a:endParaRPr>
        </a:p>
      </xdr:txBody>
    </xdr:sp>
    <xdr:clientData fPrintsWithSheet="0"/>
  </xdr:oneCellAnchor>
  <xdr:twoCellAnchor editAs="oneCell">
    <xdr:from>
      <xdr:col>7</xdr:col>
      <xdr:colOff>790574</xdr:colOff>
      <xdr:row>1</xdr:row>
      <xdr:rowOff>47625</xdr:rowOff>
    </xdr:from>
    <xdr:to>
      <xdr:col>14</xdr:col>
      <xdr:colOff>142874</xdr:colOff>
      <xdr:row>6</xdr:row>
      <xdr:rowOff>19050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381624" y="342900"/>
          <a:ext cx="4581525"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790575</xdr:colOff>
          <xdr:row>11</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前年より変更あり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28575</xdr:rowOff>
        </xdr:from>
        <xdr:to>
          <xdr:col>3</xdr:col>
          <xdr:colOff>942975</xdr:colOff>
          <xdr:row>19</xdr:row>
          <xdr:rowOff>123825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18</xdr:row>
          <xdr:rowOff>28575</xdr:rowOff>
        </xdr:from>
        <xdr:to>
          <xdr:col>4</xdr:col>
          <xdr:colOff>847725</xdr:colOff>
          <xdr:row>19</xdr:row>
          <xdr:rowOff>123825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28575</xdr:rowOff>
        </xdr:from>
        <xdr:to>
          <xdr:col>3</xdr:col>
          <xdr:colOff>933450</xdr:colOff>
          <xdr:row>21</xdr:row>
          <xdr:rowOff>123825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xdr:rowOff>
        </xdr:from>
        <xdr:to>
          <xdr:col>8</xdr:col>
          <xdr:colOff>95250</xdr:colOff>
          <xdr:row>19</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95250</xdr:colOff>
          <xdr:row>21</xdr:row>
          <xdr:rowOff>114300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28575</xdr:rowOff>
        </xdr:from>
        <xdr:to>
          <xdr:col>13</xdr:col>
          <xdr:colOff>333375</xdr:colOff>
          <xdr:row>20</xdr:row>
          <xdr:rowOff>9525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20</xdr:row>
          <xdr:rowOff>28575</xdr:rowOff>
        </xdr:from>
        <xdr:to>
          <xdr:col>4</xdr:col>
          <xdr:colOff>847725</xdr:colOff>
          <xdr:row>21</xdr:row>
          <xdr:rowOff>123825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xdr:row>
          <xdr:rowOff>19050</xdr:rowOff>
        </xdr:from>
        <xdr:to>
          <xdr:col>9</xdr:col>
          <xdr:colOff>552450</xdr:colOff>
          <xdr:row>19</xdr:row>
          <xdr:rowOff>114300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19050</xdr:rowOff>
        </xdr:from>
        <xdr:to>
          <xdr:col>9</xdr:col>
          <xdr:colOff>552450</xdr:colOff>
          <xdr:row>21</xdr:row>
          <xdr:rowOff>114300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28575</xdr:rowOff>
        </xdr:from>
        <xdr:to>
          <xdr:col>14</xdr:col>
          <xdr:colOff>704850</xdr:colOff>
          <xdr:row>19</xdr:row>
          <xdr:rowOff>123825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xdr:oneCellAnchor>
    <xdr:from>
      <xdr:col>3</xdr:col>
      <xdr:colOff>1162050</xdr:colOff>
      <xdr:row>4</xdr:row>
      <xdr:rowOff>95250</xdr:rowOff>
    </xdr:from>
    <xdr:ext cx="493725" cy="183384"/>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495550" y="800100"/>
          <a:ext cx="493725"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送信先：</a:t>
          </a:r>
        </a:p>
      </xdr:txBody>
    </xdr:sp>
    <xdr:clientData/>
  </xdr:oneCellAnchor>
  <xdr:twoCellAnchor>
    <xdr:from>
      <xdr:col>1</xdr:col>
      <xdr:colOff>38100</xdr:colOff>
      <xdr:row>36</xdr:row>
      <xdr:rowOff>114302</xdr:rowOff>
    </xdr:from>
    <xdr:to>
      <xdr:col>35</xdr:col>
      <xdr:colOff>0</xdr:colOff>
      <xdr:row>43</xdr:row>
      <xdr:rowOff>79880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314325" y="6724652"/>
          <a:ext cx="15640050" cy="2965953"/>
          <a:chOff x="222489" y="5090012"/>
          <a:chExt cx="13923612" cy="2291007"/>
        </a:xfrm>
      </xdr:grpSpPr>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222489" y="5460055"/>
            <a:ext cx="10825647" cy="1920964"/>
            <a:chOff x="193914" y="5260030"/>
            <a:chExt cx="10825647" cy="1920964"/>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93914" y="5260030"/>
              <a:ext cx="10563534" cy="1807766"/>
              <a:chOff x="193914" y="5260030"/>
              <a:chExt cx="10563534" cy="1807766"/>
            </a:xfrm>
          </xdr:grpSpPr>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193914" y="5260030"/>
                <a:ext cx="3686175" cy="1807766"/>
              </a:xfrm>
              <a:prstGeom prst="wedgeRoundRectCallout">
                <a:avLst>
                  <a:gd name="adj1" fmla="val 35440"/>
                  <a:gd name="adj2" fmla="val -736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この吹き出しは消してください。</a:t>
                </a:r>
                <a:endParaRPr kumimoji="1" lang="en-US" altLang="ja-JP" sz="1200">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300">
                    <a:latin typeface="BIZ UDPゴシック" panose="020B0400000000000000" pitchFamily="50" charset="-128"/>
                    <a:ea typeface="BIZ UDPゴシック" panose="020B0400000000000000" pitchFamily="50" charset="-128"/>
                  </a:rPr>
                  <a:t>生年月日は、</a:t>
                </a:r>
                <a:r>
                  <a:rPr kumimoji="1" lang="en-US" altLang="ja-JP" sz="1300">
                    <a:latin typeface="BIZ UDPゴシック" panose="020B0400000000000000" pitchFamily="50" charset="-128"/>
                    <a:ea typeface="BIZ UDPゴシック" panose="020B0400000000000000" pitchFamily="50" charset="-128"/>
                  </a:rPr>
                  <a:t>1981/5/12</a:t>
                </a:r>
                <a:r>
                  <a:rPr kumimoji="1" lang="ja-JP" altLang="en-US" sz="1300">
                    <a:latin typeface="BIZ UDPゴシック" panose="020B0400000000000000" pitchFamily="50" charset="-128"/>
                    <a:ea typeface="BIZ UDPゴシック" panose="020B0400000000000000" pitchFamily="50" charset="-128"/>
                  </a:rPr>
                  <a:t>　のように</a:t>
                </a:r>
                <a:r>
                  <a:rPr kumimoji="1" lang="ja-JP" altLang="en-US" sz="1300" b="1">
                    <a:latin typeface="BIZ UDPゴシック" panose="020B0400000000000000" pitchFamily="50" charset="-128"/>
                    <a:ea typeface="BIZ UDPゴシック" panose="020B0400000000000000" pitchFamily="50" charset="-128"/>
                  </a:rPr>
                  <a:t>／で区切って</a:t>
                </a:r>
                <a:r>
                  <a:rPr kumimoji="1" lang="ja-JP" altLang="en-US" sz="1300">
                    <a:latin typeface="BIZ UDPゴシック" panose="020B0400000000000000" pitchFamily="50" charset="-128"/>
                    <a:ea typeface="BIZ UDPゴシック" panose="020B0400000000000000" pitchFamily="50" charset="-128"/>
                  </a:rPr>
                  <a:t>入力してください。</a:t>
                </a:r>
                <a:endParaRPr kumimoji="1" lang="en-US" altLang="ja-JP" sz="13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入力は和暦でも西暦でも可能ですが、入力後は和暦（Ｓ</a:t>
                </a:r>
                <a:r>
                  <a:rPr kumimoji="1" lang="en-US" altLang="ja-JP" sz="1200">
                    <a:latin typeface="BIZ UDPゴシック" panose="020B0400000000000000" pitchFamily="50" charset="-128"/>
                    <a:ea typeface="BIZ UDPゴシック" panose="020B0400000000000000" pitchFamily="50" charset="-128"/>
                  </a:rPr>
                  <a:t>56.5.12</a:t>
                </a:r>
                <a:r>
                  <a:rPr kumimoji="1" lang="ja-JP" altLang="en-US" sz="1200">
                    <a:latin typeface="BIZ UDPゴシック" panose="020B0400000000000000" pitchFamily="50" charset="-128"/>
                    <a:ea typeface="BIZ UDPゴシック" panose="020B0400000000000000" pitchFamily="50" charset="-128"/>
                  </a:rPr>
                  <a:t>）で表示されます</a:t>
                </a:r>
                <a:r>
                  <a:rPr kumimoji="1" lang="ja-JP" altLang="en-US" sz="1000">
                    <a:latin typeface="BIZ UDPゴシック" panose="020B0400000000000000" pitchFamily="50" charset="-128"/>
                    <a:ea typeface="BIZ UDPゴシック" panose="020B0400000000000000" pitchFamily="50" charset="-128"/>
                  </a:rPr>
                  <a:t>（変更しないでください）</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その場合も、数式バー（上部</a:t>
                </a:r>
                <a:r>
                  <a:rPr kumimoji="1" lang="en-US" altLang="ja-JP" sz="1200">
                    <a:latin typeface="BIZ UDPゴシック" panose="020B0400000000000000" pitchFamily="50" charset="-128"/>
                    <a:ea typeface="BIZ UDPゴシック" panose="020B0400000000000000" pitchFamily="50" charset="-128"/>
                  </a:rPr>
                  <a:t>fx</a:t>
                </a:r>
                <a:r>
                  <a:rPr kumimoji="1" lang="ja-JP" altLang="en-US" sz="1200">
                    <a:latin typeface="BIZ UDPゴシック" panose="020B0400000000000000" pitchFamily="50" charset="-128"/>
                    <a:ea typeface="BIZ UDPゴシック" panose="020B0400000000000000" pitchFamily="50" charset="-128"/>
                  </a:rPr>
                  <a:t>の右のところ）は西暦で表示されています。</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このように入力されますと、Ｔ列に年度末年齢が計算されます。</a:t>
                </a:r>
              </a:p>
            </xdr:txBody>
          </xdr:sp>
          <xdr:sp macro="" textlink="">
            <xdr:nvSpPr>
              <xdr:cNvPr id="26" name="吹き出し: 角を丸めた四角形 25">
                <a:extLst>
                  <a:ext uri="{FF2B5EF4-FFF2-40B4-BE49-F238E27FC236}">
                    <a16:creationId xmlns:a16="http://schemas.microsoft.com/office/drawing/2014/main" id="{00000000-0008-0000-0100-00001A000000}"/>
                  </a:ext>
                </a:extLst>
              </xdr:cNvPr>
              <xdr:cNvSpPr/>
            </xdr:nvSpPr>
            <xdr:spPr>
              <a:xfrm>
                <a:off x="3930643" y="5277370"/>
                <a:ext cx="2552699" cy="1152524"/>
              </a:xfrm>
              <a:prstGeom prst="wedgeRoundRectCallout">
                <a:avLst>
                  <a:gd name="adj1" fmla="val -10411"/>
                  <a:gd name="adj2" fmla="val -858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t" anchorCtr="1"/>
              <a:lstStyle/>
              <a:p>
                <a:pPr algn="ct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保険証種類、性別、生年月日を入力しないと表示されない選択肢があります。</a:t>
                </a:r>
                <a:endParaRPr kumimoji="1" lang="en-US" altLang="ja-JP" sz="1200" b="0">
                  <a:latin typeface="BIZ UDPゴシック" panose="020B0400000000000000" pitchFamily="50" charset="-128"/>
                  <a:ea typeface="BIZ UDPゴシック" panose="020B0400000000000000" pitchFamily="50" charset="-128"/>
                </a:endParaRPr>
              </a:p>
            </xdr:txBody>
          </xdr:sp>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3964010" y="6898572"/>
                <a:ext cx="6793438" cy="3724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4" name="楕円 23">
              <a:extLst>
                <a:ext uri="{FF2B5EF4-FFF2-40B4-BE49-F238E27FC236}">
                  <a16:creationId xmlns:a16="http://schemas.microsoft.com/office/drawing/2014/main" id="{00000000-0008-0000-0100-000018000000}"/>
                </a:ext>
              </a:extLst>
            </xdr:cNvPr>
            <xdr:cNvSpPr/>
          </xdr:nvSpPr>
          <xdr:spPr>
            <a:xfrm>
              <a:off x="10810011" y="6561869"/>
              <a:ext cx="209550"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1"/>
            <a:lstStyle/>
            <a:p>
              <a:pPr algn="l"/>
              <a:r>
                <a:rPr kumimoji="1" lang="en-US" altLang="ja-JP" sz="1100" b="1"/>
                <a:t>T</a:t>
              </a:r>
              <a:r>
                <a:rPr kumimoji="1" lang="ja-JP" altLang="en-US" sz="1100" b="1"/>
                <a:t>列</a:t>
              </a:r>
            </a:p>
          </xdr:txBody>
        </xdr:sp>
      </xdr:grpSp>
      <xdr:sp macro="" textlink="">
        <xdr:nvSpPr>
          <xdr:cNvPr id="19" name="吹き出し: 角を丸めた四角形 18">
            <a:extLst>
              <a:ext uri="{FF2B5EF4-FFF2-40B4-BE49-F238E27FC236}">
                <a16:creationId xmlns:a16="http://schemas.microsoft.com/office/drawing/2014/main" id="{00000000-0008-0000-0100-000013000000}"/>
              </a:ext>
            </a:extLst>
          </xdr:cNvPr>
          <xdr:cNvSpPr/>
        </xdr:nvSpPr>
        <xdr:spPr>
          <a:xfrm>
            <a:off x="6712084" y="5376953"/>
            <a:ext cx="3419475" cy="1603925"/>
          </a:xfrm>
          <a:prstGeom prst="wedgeRoundRectCallout">
            <a:avLst>
              <a:gd name="adj1" fmla="val -12102"/>
              <a:gd name="adj2" fmla="val -724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0" tIns="0" rIns="0" bIns="0" rtlCol="0" anchor="t" anchorCtr="1">
            <a:noAutofit/>
          </a:bodyPr>
          <a:lstStyle/>
          <a:p>
            <a:pPr algn="ctr">
              <a:spcAft>
                <a:spcPts val="600"/>
              </a:spcAft>
            </a:pP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協会けんぽの補助</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・乳がん（</a:t>
            </a:r>
            <a:r>
              <a:rPr kumimoji="1" lang="en-US" altLang="ja-JP" sz="1200" b="0">
                <a:latin typeface="BIZ UDPゴシック" panose="020B0400000000000000" pitchFamily="50" charset="-128"/>
                <a:ea typeface="BIZ UDPゴシック" panose="020B0400000000000000" pitchFamily="50" charset="-128"/>
              </a:rPr>
              <a:t>40</a:t>
            </a:r>
            <a:r>
              <a:rPr kumimoji="1" lang="ja-JP" altLang="en-US" sz="1200" b="0">
                <a:latin typeface="BIZ UDPゴシック" panose="020B0400000000000000" pitchFamily="50" charset="-128"/>
                <a:ea typeface="BIZ UDPゴシック" panose="020B0400000000000000" pitchFamily="50" charset="-128"/>
              </a:rPr>
              <a:t>歳～偶数年齢）</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・子宮がん（</a:t>
            </a:r>
            <a:r>
              <a:rPr kumimoji="1" lang="en-US" altLang="ja-JP" sz="1200" b="0">
                <a:latin typeface="BIZ UDPゴシック" panose="020B0400000000000000" pitchFamily="50" charset="-128"/>
                <a:ea typeface="BIZ UDPゴシック" panose="020B0400000000000000" pitchFamily="50" charset="-128"/>
              </a:rPr>
              <a:t>20</a:t>
            </a:r>
            <a:r>
              <a:rPr kumimoji="1" lang="ja-JP" altLang="en-US" sz="1200" b="0">
                <a:latin typeface="BIZ UDPゴシック" panose="020B0400000000000000" pitchFamily="50" charset="-128"/>
                <a:ea typeface="BIZ UDPゴシック" panose="020B0400000000000000" pitchFamily="50" charset="-128"/>
              </a:rPr>
              <a:t>歳～偶数年齢）</a:t>
            </a:r>
            <a:endParaRPr kumimoji="1" lang="en-US" altLang="ja-JP" sz="1200" b="0">
              <a:latin typeface="BIZ UDPゴシック" panose="020B0400000000000000" pitchFamily="50" charset="-128"/>
              <a:ea typeface="BIZ UDPゴシック" panose="020B0400000000000000" pitchFamily="50" charset="-128"/>
            </a:endParaRPr>
          </a:p>
          <a:p>
            <a:pPr algn="l">
              <a:lnSpc>
                <a:spcPts val="1100"/>
              </a:lnSpc>
            </a:pPr>
            <a:r>
              <a:rPr kumimoji="1" lang="ja-JP" altLang="en-US" sz="1200" b="0">
                <a:latin typeface="BIZ UDPゴシック" panose="020B0400000000000000" pitchFamily="50" charset="-128"/>
                <a:ea typeface="BIZ UDPゴシック" panose="020B0400000000000000" pitchFamily="50" charset="-128"/>
              </a:rPr>
              <a:t>　　　　　　　　　　　</a:t>
            </a:r>
            <a:r>
              <a:rPr kumimoji="1" lang="ja-JP" altLang="en-US" sz="1200" b="0" baseline="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※40</a:t>
            </a:r>
            <a:r>
              <a:rPr kumimoji="1" lang="ja-JP" altLang="en-US" sz="900" b="0">
                <a:latin typeface="BIZ UDPゴシック" panose="020B0400000000000000" pitchFamily="50" charset="-128"/>
                <a:ea typeface="BIZ UDPゴシック" panose="020B0400000000000000" pitchFamily="50" charset="-128"/>
              </a:rPr>
              <a:t>歳以上は一般健診と同時受診のみ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Ａ</a:t>
            </a:r>
            <a:r>
              <a:rPr kumimoji="1" lang="en-US" altLang="ja-JP" sz="1200" b="0">
                <a:latin typeface="BIZ UDPゴシック" panose="020B0400000000000000" pitchFamily="50" charset="-128"/>
                <a:ea typeface="BIZ UDPゴシック" panose="020B0400000000000000" pitchFamily="50" charset="-128"/>
              </a:rPr>
              <a:t>G</a:t>
            </a:r>
            <a:r>
              <a:rPr kumimoji="1" lang="ja-JP" altLang="en-US" sz="1200" b="0">
                <a:latin typeface="BIZ UDPゴシック" panose="020B0400000000000000" pitchFamily="50" charset="-128"/>
                <a:ea typeface="BIZ UDPゴシック" panose="020B0400000000000000" pitchFamily="50" charset="-128"/>
              </a:rPr>
              <a:t>列、ＡＨ列を参照ください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市町村の補助は</a:t>
            </a:r>
            <a:r>
              <a:rPr kumimoji="1" lang="en-US" altLang="ja-JP" sz="1200" b="0">
                <a:latin typeface="BIZ UDPゴシック" panose="020B0400000000000000" pitchFamily="50" charset="-128"/>
                <a:ea typeface="BIZ UDPゴシック" panose="020B0400000000000000" pitchFamily="50" charset="-128"/>
              </a:rPr>
              <a:t>2</a:t>
            </a:r>
            <a:r>
              <a:rPr kumimoji="1" lang="ja-JP" altLang="en-US" sz="1200" b="0">
                <a:latin typeface="BIZ UDPゴシック" panose="020B0400000000000000" pitchFamily="50" charset="-128"/>
                <a:ea typeface="BIZ UDPゴシック" panose="020B0400000000000000" pitchFamily="50" charset="-128"/>
              </a:rPr>
              <a:t>年に</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回使用できます。</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a:t>
            </a:r>
            <a:r>
              <a:rPr kumimoji="1" lang="ja-JP" altLang="en-US" sz="1100" b="0">
                <a:latin typeface="BIZ UDPゴシック" panose="020B0400000000000000" pitchFamily="50" charset="-128"/>
                <a:ea typeface="BIZ UDPゴシック" panose="020B0400000000000000" pitchFamily="50" charset="-128"/>
              </a:rPr>
              <a:t>（</a:t>
            </a:r>
            <a:r>
              <a:rPr kumimoji="1" lang="en-US" altLang="ja-JP" sz="1100" b="0">
                <a:latin typeface="BIZ UDPゴシック" panose="020B0400000000000000" pitchFamily="50" charset="-128"/>
                <a:ea typeface="BIZ UDPゴシック" panose="020B0400000000000000" pitchFamily="50" charset="-128"/>
              </a:rPr>
              <a:t>40</a:t>
            </a:r>
            <a:r>
              <a:rPr kumimoji="1" lang="ja-JP" altLang="en-US" sz="1100" b="0">
                <a:latin typeface="BIZ UDPゴシック" panose="020B0400000000000000" pitchFamily="50" charset="-128"/>
                <a:ea typeface="BIZ UDPゴシック" panose="020B0400000000000000" pitchFamily="50" charset="-128"/>
              </a:rPr>
              <a:t>歳～市町村により。）</a:t>
            </a:r>
            <a:endParaRPr kumimoji="1" lang="en-US" altLang="ja-JP" sz="1100" b="0">
              <a:latin typeface="BIZ UDPゴシック" panose="020B0400000000000000" pitchFamily="50" charset="-128"/>
              <a:ea typeface="BIZ UDPゴシック" panose="020B0400000000000000" pitchFamily="50" charset="-128"/>
            </a:endParaRPr>
          </a:p>
        </xdr:txBody>
      </xdr:sp>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V="1">
            <a:off x="10254100" y="5425252"/>
            <a:ext cx="3114675" cy="176212"/>
          </a:xfrm>
          <a:prstGeom prst="straightConnector1">
            <a:avLst/>
          </a:prstGeom>
          <a:ln w="82550">
            <a:solidFill>
              <a:schemeClr val="accent4"/>
            </a:solidFill>
            <a:tailEnd type="triangle"/>
          </a:ln>
        </xdr:spPr>
        <xdr:style>
          <a:lnRef idx="2">
            <a:schemeClr val="accent4">
              <a:shade val="50000"/>
            </a:schemeClr>
          </a:lnRef>
          <a:fillRef idx="1">
            <a:schemeClr val="accent4"/>
          </a:fillRef>
          <a:effectRef idx="0">
            <a:schemeClr val="accent4"/>
          </a:effectRef>
          <a:fontRef idx="minor">
            <a:schemeClr val="lt1"/>
          </a:fontRef>
        </xdr:style>
      </xdr:cxnSp>
      <xdr:sp macro="" textlink="">
        <xdr:nvSpPr>
          <xdr:cNvPr id="21" name="楕円 20">
            <a:extLst>
              <a:ext uri="{FF2B5EF4-FFF2-40B4-BE49-F238E27FC236}">
                <a16:creationId xmlns:a16="http://schemas.microsoft.com/office/drawing/2014/main" id="{00000000-0008-0000-0100-000015000000}"/>
              </a:ext>
            </a:extLst>
          </xdr:cNvPr>
          <xdr:cNvSpPr/>
        </xdr:nvSpPr>
        <xdr:spPr>
          <a:xfrm>
            <a:off x="13636447" y="5090012"/>
            <a:ext cx="243492" cy="600657"/>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AG</a:t>
            </a:r>
            <a:r>
              <a:rPr kumimoji="1" lang="ja-JP" altLang="en-US" sz="1100" b="1"/>
              <a:t>列</a:t>
            </a:r>
          </a:p>
        </xdr:txBody>
      </xdr:sp>
      <xdr:sp macro="" textlink="">
        <xdr:nvSpPr>
          <xdr:cNvPr id="22" name="楕円 21">
            <a:extLst>
              <a:ext uri="{FF2B5EF4-FFF2-40B4-BE49-F238E27FC236}">
                <a16:creationId xmlns:a16="http://schemas.microsoft.com/office/drawing/2014/main" id="{00000000-0008-0000-0100-000016000000}"/>
              </a:ext>
            </a:extLst>
          </xdr:cNvPr>
          <xdr:cNvSpPr/>
        </xdr:nvSpPr>
        <xdr:spPr>
          <a:xfrm>
            <a:off x="13888926" y="5095784"/>
            <a:ext cx="257175" cy="61912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AH</a:t>
            </a:r>
            <a:r>
              <a:rPr kumimoji="1" lang="ja-JP" altLang="en-US" sz="1100" b="1"/>
              <a:t>列</a:t>
            </a:r>
          </a:p>
        </xdr:txBody>
      </xdr:sp>
    </xdr:grpSp>
    <xdr:clientData fPrintsWithSheet="0"/>
  </xdr:twoCellAnchor>
  <xdr:twoCellAnchor>
    <xdr:from>
      <xdr:col>40</xdr:col>
      <xdr:colOff>0</xdr:colOff>
      <xdr:row>1</xdr:row>
      <xdr:rowOff>66674</xdr:rowOff>
    </xdr:from>
    <xdr:to>
      <xdr:col>52</xdr:col>
      <xdr:colOff>76200</xdr:colOff>
      <xdr:row>15</xdr:row>
      <xdr:rowOff>0</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16783050" y="361949"/>
          <a:ext cx="2590800" cy="2076451"/>
        </a:xfrm>
        <a:prstGeom prst="wedgeRoundRectCallout">
          <a:avLst>
            <a:gd name="adj1" fmla="val -57414"/>
            <a:gd name="adj2" fmla="val -213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昨年との変更点</a:t>
          </a:r>
          <a:endParaRPr kumimoji="1" lang="en-US" altLang="ja-JP" sz="1100"/>
        </a:p>
        <a:p>
          <a:pPr algn="l"/>
          <a:r>
            <a:rPr kumimoji="1" lang="ja-JP" altLang="en-US" sz="1100"/>
            <a:t>・できるだけ受診者情報はセルの結合を使わない</a:t>
          </a:r>
          <a:endParaRPr kumimoji="1" lang="en-US" altLang="ja-JP" sz="1100"/>
        </a:p>
        <a:p>
          <a:pPr algn="l"/>
          <a:r>
            <a:rPr kumimoji="1" lang="ja-JP" altLang="en-US" sz="1100"/>
            <a:t>・協会けんぽ乳がんは、一般健診のときにしか選択肢が出ないようにした</a:t>
          </a:r>
          <a:endParaRPr kumimoji="1" lang="en-US" altLang="ja-JP" sz="1100"/>
        </a:p>
        <a:p>
          <a:pPr algn="l"/>
          <a:r>
            <a:rPr kumimoji="1" lang="ja-JP" altLang="en-US" sz="1100"/>
            <a:t>・見本を一行目につけてみた</a:t>
          </a:r>
          <a:endParaRPr kumimoji="1" lang="en-US" altLang="ja-JP" sz="1100"/>
        </a:p>
        <a:p>
          <a:pPr algn="l"/>
          <a:r>
            <a:rPr kumimoji="1" lang="ja-JP" altLang="en-US" sz="1100"/>
            <a:t>・吹き出しに注意事項を入れた</a:t>
          </a:r>
          <a:endParaRPr kumimoji="1" lang="en-US" altLang="ja-JP" sz="1100"/>
        </a:p>
        <a:p>
          <a:pPr algn="l"/>
          <a:r>
            <a:rPr kumimoji="1" lang="ja-JP" altLang="en-US" sz="1100"/>
            <a:t>　グループで画像にしているので一気に消せるはず</a:t>
          </a:r>
          <a:endParaRPr kumimoji="1" lang="en-US" altLang="ja-JP" sz="1100"/>
        </a:p>
        <a:p>
          <a:pPr algn="l"/>
          <a:r>
            <a:rPr kumimoji="1" lang="ja-JP" altLang="en-US" sz="1100"/>
            <a:t>・受診年度を表示（年度末の日が連動）</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0</xdr:rowOff>
        </xdr:from>
        <xdr:to>
          <xdr:col>3</xdr:col>
          <xdr:colOff>533400</xdr:colOff>
          <xdr:row>27</xdr:row>
          <xdr:rowOff>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26</xdr:row>
          <xdr:rowOff>0</xdr:rowOff>
        </xdr:from>
        <xdr:to>
          <xdr:col>3</xdr:col>
          <xdr:colOff>1038225</xdr:colOff>
          <xdr:row>27</xdr:row>
          <xdr:rowOff>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26</xdr:row>
          <xdr:rowOff>0</xdr:rowOff>
        </xdr:from>
        <xdr:to>
          <xdr:col>4</xdr:col>
          <xdr:colOff>285750</xdr:colOff>
          <xdr:row>27</xdr:row>
          <xdr:rowOff>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0</xdr:rowOff>
        </xdr:from>
        <xdr:to>
          <xdr:col>4</xdr:col>
          <xdr:colOff>809625</xdr:colOff>
          <xdr:row>27</xdr:row>
          <xdr:rowOff>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8月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26</xdr:row>
          <xdr:rowOff>0</xdr:rowOff>
        </xdr:from>
        <xdr:to>
          <xdr:col>6</xdr:col>
          <xdr:colOff>200025</xdr:colOff>
          <xdr:row>27</xdr:row>
          <xdr:rowOff>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26</xdr:row>
          <xdr:rowOff>0</xdr:rowOff>
        </xdr:from>
        <xdr:to>
          <xdr:col>6</xdr:col>
          <xdr:colOff>685800</xdr:colOff>
          <xdr:row>27</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0</xdr:rowOff>
        </xdr:from>
        <xdr:to>
          <xdr:col>7</xdr:col>
          <xdr:colOff>352425</xdr:colOff>
          <xdr:row>27</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26</xdr:row>
          <xdr:rowOff>0</xdr:rowOff>
        </xdr:from>
        <xdr:to>
          <xdr:col>8</xdr:col>
          <xdr:colOff>66675</xdr:colOff>
          <xdr:row>27</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0</xdr:rowOff>
        </xdr:from>
        <xdr:to>
          <xdr:col>8</xdr:col>
          <xdr:colOff>590550</xdr:colOff>
          <xdr:row>27</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0</xdr:rowOff>
        </xdr:from>
        <xdr:to>
          <xdr:col>9</xdr:col>
          <xdr:colOff>447675</xdr:colOff>
          <xdr:row>27</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26</xdr:row>
          <xdr:rowOff>19050</xdr:rowOff>
        </xdr:from>
        <xdr:to>
          <xdr:col>10</xdr:col>
          <xdr:colOff>352425</xdr:colOff>
          <xdr:row>26</xdr:row>
          <xdr:rowOff>228600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3月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28575</xdr:rowOff>
        </xdr:from>
        <xdr:to>
          <xdr:col>3</xdr:col>
          <xdr:colOff>933450</xdr:colOff>
          <xdr:row>23</xdr:row>
          <xdr:rowOff>123825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22</xdr:row>
          <xdr:rowOff>28575</xdr:rowOff>
        </xdr:from>
        <xdr:to>
          <xdr:col>4</xdr:col>
          <xdr:colOff>847725</xdr:colOff>
          <xdr:row>23</xdr:row>
          <xdr:rowOff>123825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38100</xdr:rowOff>
        </xdr:from>
        <xdr:to>
          <xdr:col>8</xdr:col>
          <xdr:colOff>142875</xdr:colOff>
          <xdr:row>28</xdr:row>
          <xdr:rowOff>276225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28</xdr:row>
          <xdr:rowOff>38100</xdr:rowOff>
        </xdr:from>
        <xdr:to>
          <xdr:col>10</xdr:col>
          <xdr:colOff>104775</xdr:colOff>
          <xdr:row>28</xdr:row>
          <xdr:rowOff>276225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28</xdr:row>
          <xdr:rowOff>38100</xdr:rowOff>
        </xdr:from>
        <xdr:to>
          <xdr:col>17</xdr:col>
          <xdr:colOff>428625</xdr:colOff>
          <xdr:row>28</xdr:row>
          <xdr:rowOff>276225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29</xdr:row>
          <xdr:rowOff>38100</xdr:rowOff>
        </xdr:from>
        <xdr:to>
          <xdr:col>10</xdr:col>
          <xdr:colOff>133350</xdr:colOff>
          <xdr:row>29</xdr:row>
          <xdr:rowOff>276225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38100</xdr:rowOff>
        </xdr:from>
        <xdr:to>
          <xdr:col>10</xdr:col>
          <xdr:colOff>1171575</xdr:colOff>
          <xdr:row>29</xdr:row>
          <xdr:rowOff>276225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38100</xdr:rowOff>
        </xdr:from>
        <xdr:to>
          <xdr:col>8</xdr:col>
          <xdr:colOff>209550</xdr:colOff>
          <xdr:row>29</xdr:row>
          <xdr:rowOff>276225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29</xdr:row>
          <xdr:rowOff>28575</xdr:rowOff>
        </xdr:from>
        <xdr:to>
          <xdr:col>17</xdr:col>
          <xdr:colOff>428625</xdr:colOff>
          <xdr:row>29</xdr:row>
          <xdr:rowOff>266700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38100</xdr:rowOff>
        </xdr:from>
        <xdr:to>
          <xdr:col>10</xdr:col>
          <xdr:colOff>1123950</xdr:colOff>
          <xdr:row>28</xdr:row>
          <xdr:rowOff>276225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28</xdr:row>
          <xdr:rowOff>47625</xdr:rowOff>
        </xdr:from>
        <xdr:to>
          <xdr:col>17</xdr:col>
          <xdr:colOff>866775</xdr:colOff>
          <xdr:row>28</xdr:row>
          <xdr:rowOff>276225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29</xdr:row>
          <xdr:rowOff>38100</xdr:rowOff>
        </xdr:from>
        <xdr:to>
          <xdr:col>17</xdr:col>
          <xdr:colOff>866775</xdr:colOff>
          <xdr:row>29</xdr:row>
          <xdr:rowOff>266700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333375</xdr:colOff>
          <xdr:row>22</xdr:row>
          <xdr:rowOff>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28575</xdr:rowOff>
        </xdr:from>
        <xdr:to>
          <xdr:col>14</xdr:col>
          <xdr:colOff>704850</xdr:colOff>
          <xdr:row>21</xdr:row>
          <xdr:rowOff>123825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当日個人支払</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D50A-8AE8-4927-8A96-E8E868D20C4C}">
  <sheetPr>
    <pageSetUpPr fitToPage="1"/>
  </sheetPr>
  <dimension ref="A1:BP182"/>
  <sheetViews>
    <sheetView tabSelected="1" view="pageBreakPreview" topLeftCell="A14" zoomScaleNormal="100" zoomScaleSheetLayoutView="100" workbookViewId="0">
      <selection activeCell="K42" sqref="K42"/>
    </sheetView>
  </sheetViews>
  <sheetFormatPr defaultColWidth="2.75" defaultRowHeight="13.5" customHeight="1"/>
  <cols>
    <col min="1" max="1" width="3.625" style="11" customWidth="1"/>
    <col min="2" max="2" width="8.25" style="11" customWidth="1"/>
    <col min="3" max="3" width="5.625" style="11" customWidth="1"/>
    <col min="4" max="4" width="16.625" style="11" customWidth="1"/>
    <col min="5" max="5" width="11.625" style="11" customWidth="1"/>
    <col min="6" max="6" width="2.875" style="11" customWidth="1"/>
    <col min="7" max="7" width="11.625" style="11" customWidth="1"/>
    <col min="8" max="8" width="11" style="11" customWidth="1"/>
    <col min="9" max="9" width="8.25" style="11" customWidth="1"/>
    <col min="10" max="10" width="8.125" style="11" customWidth="1"/>
    <col min="11" max="11" width="16.25" style="11" customWidth="1"/>
    <col min="12" max="12" width="8.125" style="11" customWidth="1"/>
    <col min="13" max="13" width="8" style="11" customWidth="1"/>
    <col min="14" max="14" width="8.875" style="11" customWidth="1"/>
    <col min="15" max="15" width="9.75" style="11" customWidth="1"/>
    <col min="16" max="16" width="5.625" style="11" customWidth="1"/>
    <col min="17" max="17" width="14" style="11" customWidth="1"/>
    <col min="18" max="18" width="1.75" style="11" customWidth="1"/>
    <col min="19" max="19" width="2.25" style="11" customWidth="1"/>
    <col min="20" max="20" width="6.375" style="11" hidden="1" customWidth="1"/>
    <col min="21" max="21" width="2.625" style="11" customWidth="1"/>
    <col min="22" max="22" width="2.75" style="11" customWidth="1"/>
    <col min="23" max="24" width="2.75" style="11"/>
    <col min="25" max="26" width="2.75" style="11" customWidth="1"/>
    <col min="27" max="27" width="4.5" style="11" bestFit="1" customWidth="1"/>
    <col min="28" max="29" width="4.5" style="11" customWidth="1"/>
    <col min="30" max="31" width="4.5" style="11" bestFit="1" customWidth="1"/>
    <col min="32" max="32" width="0" style="11" hidden="1" customWidth="1"/>
    <col min="33" max="33" width="3.5" style="11" customWidth="1"/>
    <col min="34" max="34" width="3.125" style="30" customWidth="1"/>
    <col min="35" max="35" width="3.375" style="11" customWidth="1"/>
    <col min="36" max="36" width="4.125" style="11" hidden="1" customWidth="1"/>
    <col min="37" max="37" width="2.625" style="11" customWidth="1"/>
    <col min="38" max="16384" width="2.75" style="11"/>
  </cols>
  <sheetData>
    <row r="1" spans="1:68" s="1" customFormat="1" ht="23.25" customHeight="1">
      <c r="B1" s="51">
        <f>COUNTA(D34:D239)</f>
        <v>1</v>
      </c>
      <c r="C1" s="52">
        <f>ROUNDUP(1+(B1-7)/22,0)</f>
        <v>1</v>
      </c>
      <c r="D1" s="236" t="s">
        <v>20</v>
      </c>
      <c r="E1" s="236"/>
      <c r="F1" s="236"/>
      <c r="G1" s="236"/>
      <c r="H1" s="236"/>
      <c r="I1" s="236"/>
      <c r="J1" s="236"/>
      <c r="K1" s="236"/>
      <c r="L1" s="236"/>
      <c r="M1" s="236"/>
      <c r="N1" s="236"/>
      <c r="O1" s="236"/>
      <c r="P1" s="236"/>
      <c r="Q1" s="42"/>
      <c r="R1" s="42"/>
      <c r="S1" s="42"/>
      <c r="T1" s="42"/>
      <c r="U1" s="42"/>
      <c r="V1" s="42"/>
      <c r="AC1" s="42"/>
      <c r="AD1" s="42"/>
      <c r="AE1" s="42"/>
      <c r="AF1" s="42"/>
      <c r="AG1" s="42"/>
      <c r="AH1" s="42"/>
      <c r="AI1" s="42"/>
      <c r="AJ1" s="42"/>
      <c r="AK1" s="42"/>
      <c r="AL1" s="42"/>
      <c r="AM1" s="42"/>
      <c r="AN1" s="42"/>
      <c r="AO1" s="42"/>
      <c r="AP1" s="42"/>
      <c r="AQ1" s="7"/>
      <c r="AR1" s="7"/>
      <c r="AS1" s="7"/>
      <c r="AT1" s="7"/>
      <c r="AU1" s="7"/>
      <c r="AV1" s="7"/>
      <c r="AZ1" s="3"/>
      <c r="BP1" s="15"/>
    </row>
    <row r="2" spans="1:68" s="1" customFormat="1" ht="13.5" customHeight="1">
      <c r="A2" s="1" t="s">
        <v>21</v>
      </c>
      <c r="B2" s="8"/>
      <c r="C2" s="8"/>
      <c r="D2" s="9"/>
      <c r="I2" s="87"/>
      <c r="J2" s="87"/>
      <c r="K2" s="87"/>
      <c r="L2" s="87"/>
      <c r="M2" s="87"/>
      <c r="N2" s="87"/>
      <c r="O2" s="88"/>
      <c r="P2" s="89"/>
      <c r="Q2" s="43"/>
      <c r="R2" s="43"/>
      <c r="S2" s="43"/>
      <c r="T2" s="43"/>
      <c r="AH2" s="15"/>
      <c r="AQ2" s="53"/>
      <c r="AR2" s="53"/>
      <c r="AS2" s="53"/>
      <c r="AT2" s="73"/>
      <c r="AU2" s="73"/>
    </row>
    <row r="3" spans="1:68" s="1" customFormat="1" ht="13.5" customHeight="1" thickBot="1">
      <c r="I3" s="90"/>
      <c r="J3" s="90"/>
      <c r="K3" s="90"/>
      <c r="L3" s="90"/>
      <c r="M3" s="90"/>
      <c r="N3" s="90"/>
      <c r="O3" s="90"/>
      <c r="P3" s="89"/>
      <c r="Q3" s="43"/>
      <c r="R3" s="43"/>
      <c r="S3" s="43"/>
      <c r="T3" s="43"/>
      <c r="V3" s="1" t="s">
        <v>36</v>
      </c>
      <c r="W3" s="1" t="s">
        <v>34</v>
      </c>
      <c r="X3" s="1" t="s">
        <v>35</v>
      </c>
      <c r="AH3" s="15"/>
      <c r="AQ3" s="74"/>
      <c r="AR3" s="74"/>
      <c r="AS3" s="74"/>
      <c r="AT3" s="74"/>
      <c r="AU3" s="74"/>
    </row>
    <row r="4" spans="1:68" s="1" customFormat="1" ht="13.5" customHeight="1">
      <c r="A4" s="237" t="s">
        <v>99</v>
      </c>
      <c r="B4" s="238"/>
      <c r="C4" s="241" t="s">
        <v>60</v>
      </c>
      <c r="D4" s="241"/>
      <c r="E4" s="242" t="s">
        <v>61</v>
      </c>
      <c r="F4" s="242"/>
      <c r="G4" s="242"/>
      <c r="H4" s="242"/>
      <c r="I4" s="91"/>
      <c r="J4" s="91"/>
      <c r="K4" s="91"/>
      <c r="L4" s="91"/>
      <c r="M4" s="91"/>
      <c r="N4" s="91"/>
      <c r="O4" s="92"/>
      <c r="P4" s="89"/>
      <c r="Q4" s="43"/>
      <c r="R4" s="43"/>
      <c r="S4" s="43"/>
      <c r="T4" s="43"/>
      <c r="V4" s="1" t="s">
        <v>34</v>
      </c>
      <c r="W4" s="1" t="s">
        <v>35</v>
      </c>
      <c r="AH4" s="15"/>
      <c r="AQ4" s="74"/>
      <c r="AR4" s="74"/>
      <c r="AS4" s="74"/>
      <c r="AT4" s="74"/>
      <c r="AU4" s="74"/>
    </row>
    <row r="5" spans="1:68" s="1" customFormat="1" ht="13.5" customHeight="1" thickBot="1">
      <c r="A5" s="239"/>
      <c r="B5" s="240"/>
      <c r="C5" s="241"/>
      <c r="D5" s="241"/>
      <c r="E5" s="242"/>
      <c r="F5" s="242"/>
      <c r="G5" s="242"/>
      <c r="H5" s="242"/>
      <c r="I5" s="91"/>
      <c r="J5" s="91"/>
      <c r="K5" s="91"/>
      <c r="L5" s="91"/>
      <c r="M5" s="91"/>
      <c r="N5" s="91"/>
      <c r="O5" s="92"/>
      <c r="P5" s="89"/>
      <c r="Q5" s="43"/>
      <c r="R5" s="43"/>
      <c r="S5" s="43"/>
      <c r="T5" s="43"/>
      <c r="AH5" s="15"/>
    </row>
    <row r="6" spans="1:68" s="1" customFormat="1" ht="13.5" customHeight="1">
      <c r="A6" s="43"/>
      <c r="B6" s="43"/>
      <c r="C6" s="80" t="str">
        <f>IF(A4="2025(R7)","予約開始 R7/2/12（水）９：００","")</f>
        <v>予約開始 R7/2/12（水）９：００</v>
      </c>
      <c r="I6" s="46"/>
      <c r="J6" s="46"/>
      <c r="K6" s="46"/>
      <c r="L6" s="46"/>
      <c r="M6" s="46"/>
      <c r="N6" s="46"/>
      <c r="O6" s="46"/>
      <c r="P6" s="46"/>
      <c r="Q6" s="43"/>
      <c r="R6" s="43"/>
      <c r="S6" s="43"/>
      <c r="T6" s="43"/>
      <c r="V6" s="1" t="s">
        <v>53</v>
      </c>
      <c r="W6" s="3" t="s">
        <v>52</v>
      </c>
      <c r="X6" s="1" t="s">
        <v>38</v>
      </c>
      <c r="Y6" s="1" t="s">
        <v>39</v>
      </c>
      <c r="Z6" s="1" t="s">
        <v>50</v>
      </c>
      <c r="AA6" s="1" t="s">
        <v>40</v>
      </c>
      <c r="AB6" s="1" t="s">
        <v>45</v>
      </c>
      <c r="AC6" s="1" t="s">
        <v>51</v>
      </c>
      <c r="AD6" s="1" t="s">
        <v>41</v>
      </c>
      <c r="AE6" s="1" t="s">
        <v>42</v>
      </c>
      <c r="AF6" s="1" t="s">
        <v>43</v>
      </c>
      <c r="AG6" s="1" t="s">
        <v>46</v>
      </c>
      <c r="AH6" s="15" t="s">
        <v>47</v>
      </c>
      <c r="AI6" s="1" t="s">
        <v>48</v>
      </c>
      <c r="AJ6" s="1" t="s">
        <v>49</v>
      </c>
    </row>
    <row r="7" spans="1:68" s="156" customFormat="1" ht="13.5" customHeight="1" thickBot="1">
      <c r="A7" s="223" t="s">
        <v>16</v>
      </c>
      <c r="B7" s="222"/>
      <c r="F7" s="223" t="s">
        <v>103</v>
      </c>
      <c r="M7" s="43"/>
      <c r="N7" s="47"/>
      <c r="O7" s="47"/>
      <c r="P7" s="47"/>
      <c r="Q7" s="43"/>
      <c r="R7" s="43"/>
      <c r="S7" s="43"/>
      <c r="T7" s="43"/>
      <c r="V7" s="157"/>
    </row>
    <row r="8" spans="1:68" s="156" customFormat="1" ht="13.5" customHeight="1">
      <c r="A8" s="243" t="s">
        <v>55</v>
      </c>
      <c r="B8" s="244"/>
      <c r="C8" s="148" t="s">
        <v>56</v>
      </c>
      <c r="D8" s="158" t="s">
        <v>57</v>
      </c>
      <c r="E8" s="54"/>
      <c r="F8" s="245" t="s">
        <v>27</v>
      </c>
      <c r="G8" s="246"/>
      <c r="H8" s="159" t="s">
        <v>59</v>
      </c>
      <c r="I8" s="251"/>
      <c r="J8" s="251"/>
      <c r="K8" s="160" t="s">
        <v>58</v>
      </c>
      <c r="L8" s="160"/>
      <c r="M8" s="160"/>
      <c r="N8" s="160"/>
      <c r="O8" s="160"/>
      <c r="P8" s="160"/>
      <c r="Q8" s="161"/>
      <c r="R8" s="162"/>
      <c r="S8" s="162"/>
      <c r="T8" s="162"/>
      <c r="V8" s="156" t="s">
        <v>68</v>
      </c>
      <c r="W8" s="156" t="s">
        <v>70</v>
      </c>
      <c r="X8" s="156" t="s">
        <v>69</v>
      </c>
      <c r="Y8" s="156" t="s">
        <v>71</v>
      </c>
    </row>
    <row r="9" spans="1:68" s="156" customFormat="1" ht="15" customHeight="1">
      <c r="A9" s="252">
        <v>20</v>
      </c>
      <c r="B9" s="254"/>
      <c r="C9" s="256"/>
      <c r="D9" s="258"/>
      <c r="E9" s="54"/>
      <c r="F9" s="247"/>
      <c r="G9" s="248"/>
      <c r="H9" s="260"/>
      <c r="I9" s="261"/>
      <c r="J9" s="261"/>
      <c r="K9" s="261"/>
      <c r="L9" s="261"/>
      <c r="M9" s="261"/>
      <c r="N9" s="261"/>
      <c r="O9" s="261"/>
      <c r="P9" s="261"/>
      <c r="Q9" s="262"/>
      <c r="R9" s="163"/>
      <c r="S9" s="163"/>
      <c r="T9" s="163"/>
      <c r="V9" s="157"/>
      <c r="AH9" s="164"/>
    </row>
    <row r="10" spans="1:68" s="156" customFormat="1" ht="20.100000000000001" customHeight="1" thickBot="1">
      <c r="A10" s="253"/>
      <c r="B10" s="255"/>
      <c r="C10" s="257"/>
      <c r="D10" s="259"/>
      <c r="E10" s="43"/>
      <c r="F10" s="247"/>
      <c r="G10" s="248"/>
      <c r="H10" s="263"/>
      <c r="I10" s="264"/>
      <c r="J10" s="264"/>
      <c r="K10" s="264"/>
      <c r="L10" s="264"/>
      <c r="M10" s="264"/>
      <c r="N10" s="264"/>
      <c r="O10" s="264"/>
      <c r="P10" s="264"/>
      <c r="Q10" s="265"/>
      <c r="R10" s="165"/>
      <c r="S10" s="165"/>
      <c r="T10" s="165"/>
      <c r="AH10" s="164"/>
    </row>
    <row r="11" spans="1:68" s="156" customFormat="1" ht="8.25" customHeight="1">
      <c r="A11" s="166"/>
      <c r="B11" s="166"/>
      <c r="C11" s="166"/>
      <c r="D11" s="166"/>
      <c r="E11" s="43"/>
      <c r="F11" s="249"/>
      <c r="G11" s="250"/>
      <c r="H11" s="266"/>
      <c r="I11" s="267"/>
      <c r="J11" s="267"/>
      <c r="K11" s="267"/>
      <c r="L11" s="267"/>
      <c r="M11" s="267"/>
      <c r="N11" s="267"/>
      <c r="O11" s="267"/>
      <c r="P11" s="267"/>
      <c r="Q11" s="268"/>
      <c r="R11" s="165"/>
      <c r="S11" s="165"/>
      <c r="T11" s="165"/>
      <c r="X11" s="157"/>
      <c r="AH11" s="164"/>
    </row>
    <row r="12" spans="1:68" s="156" customFormat="1" ht="13.5" customHeight="1" thickBot="1">
      <c r="A12" s="223" t="s">
        <v>18</v>
      </c>
      <c r="B12" s="166"/>
      <c r="C12" s="166"/>
      <c r="D12" s="166"/>
      <c r="E12" s="43"/>
      <c r="F12" s="269" t="s">
        <v>0</v>
      </c>
      <c r="G12" s="270"/>
      <c r="H12" s="273"/>
      <c r="I12" s="274"/>
      <c r="J12" s="274"/>
      <c r="K12" s="274"/>
      <c r="L12" s="274"/>
      <c r="M12" s="275"/>
      <c r="N12" s="279" t="s">
        <v>5</v>
      </c>
      <c r="O12" s="274"/>
      <c r="P12" s="274"/>
      <c r="Q12" s="281"/>
      <c r="R12" s="96"/>
      <c r="S12" s="96"/>
      <c r="T12" s="96"/>
      <c r="AH12" s="164"/>
    </row>
    <row r="13" spans="1:68" s="156" customFormat="1" ht="13.5" customHeight="1">
      <c r="A13" s="243" t="s">
        <v>3</v>
      </c>
      <c r="B13" s="244"/>
      <c r="C13" s="244"/>
      <c r="D13" s="40" t="s">
        <v>4</v>
      </c>
      <c r="E13" s="43"/>
      <c r="F13" s="271"/>
      <c r="G13" s="272"/>
      <c r="H13" s="276"/>
      <c r="I13" s="277"/>
      <c r="J13" s="277"/>
      <c r="K13" s="277"/>
      <c r="L13" s="277"/>
      <c r="M13" s="278"/>
      <c r="N13" s="280"/>
      <c r="O13" s="277"/>
      <c r="P13" s="277"/>
      <c r="Q13" s="282"/>
      <c r="R13" s="96"/>
      <c r="S13" s="96"/>
      <c r="T13" s="96"/>
      <c r="X13" s="157"/>
      <c r="AH13" s="164"/>
    </row>
    <row r="14" spans="1:68" s="156" customFormat="1" ht="10.5" customHeight="1">
      <c r="A14" s="320"/>
      <c r="B14" s="321"/>
      <c r="C14" s="321"/>
      <c r="D14" s="324"/>
      <c r="E14" s="43"/>
      <c r="F14" s="269" t="s">
        <v>1</v>
      </c>
      <c r="G14" s="270"/>
      <c r="H14" s="273"/>
      <c r="I14" s="275"/>
      <c r="J14" s="287" t="s">
        <v>2</v>
      </c>
      <c r="K14" s="283"/>
      <c r="L14" s="274"/>
      <c r="M14" s="274"/>
      <c r="N14" s="275"/>
      <c r="O14" s="287" t="s">
        <v>24</v>
      </c>
      <c r="P14" s="283"/>
      <c r="Q14" s="281"/>
      <c r="R14" s="96"/>
      <c r="S14" s="96"/>
      <c r="T14" s="96"/>
      <c r="X14" s="157"/>
      <c r="AH14" s="164"/>
    </row>
    <row r="15" spans="1:68" s="156" customFormat="1" ht="12.75" customHeight="1" thickBot="1">
      <c r="A15" s="322"/>
      <c r="B15" s="323"/>
      <c r="C15" s="323"/>
      <c r="D15" s="325"/>
      <c r="E15" s="43"/>
      <c r="F15" s="326"/>
      <c r="G15" s="327"/>
      <c r="H15" s="328"/>
      <c r="I15" s="286"/>
      <c r="J15" s="288"/>
      <c r="K15" s="284"/>
      <c r="L15" s="285"/>
      <c r="M15" s="285"/>
      <c r="N15" s="286"/>
      <c r="O15" s="288"/>
      <c r="P15" s="284"/>
      <c r="Q15" s="289"/>
      <c r="R15" s="96"/>
      <c r="S15" s="96"/>
      <c r="T15" s="96"/>
      <c r="X15" s="157"/>
      <c r="AH15" s="164"/>
    </row>
    <row r="16" spans="1:68" s="156" customFormat="1" ht="5.25"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c r="AH16" s="164"/>
    </row>
    <row r="17" spans="1:35" s="156" customFormat="1" ht="15" customHeight="1" thickBot="1">
      <c r="A17" s="223" t="s">
        <v>104</v>
      </c>
      <c r="U17" s="65"/>
      <c r="V17" s="65"/>
      <c r="W17" s="65"/>
      <c r="X17" s="43"/>
      <c r="Y17" s="43"/>
      <c r="AH17" s="164"/>
    </row>
    <row r="18" spans="1:35" s="156" customFormat="1" ht="11.25" customHeight="1">
      <c r="A18" s="290" t="s">
        <v>29</v>
      </c>
      <c r="B18" s="291"/>
      <c r="C18" s="292"/>
      <c r="D18" s="296"/>
      <c r="E18" s="297"/>
      <c r="F18" s="300" t="s">
        <v>6</v>
      </c>
      <c r="G18" s="301"/>
      <c r="H18" s="304"/>
      <c r="I18" s="304"/>
      <c r="J18" s="305"/>
      <c r="K18" s="243" t="s">
        <v>83</v>
      </c>
      <c r="L18" s="244"/>
      <c r="M18" s="310"/>
      <c r="N18" s="311"/>
      <c r="O18" s="312"/>
      <c r="P18" s="69"/>
      <c r="Q18" s="69"/>
      <c r="R18" s="69"/>
      <c r="S18" s="69"/>
      <c r="T18" s="69"/>
      <c r="U18" s="65"/>
      <c r="V18" s="65"/>
      <c r="W18" s="65"/>
      <c r="X18" s="43"/>
      <c r="Y18" s="43"/>
      <c r="AH18" s="164"/>
    </row>
    <row r="19" spans="1:35" s="156" customFormat="1" ht="11.25" customHeight="1">
      <c r="A19" s="293"/>
      <c r="B19" s="294"/>
      <c r="C19" s="295"/>
      <c r="D19" s="298"/>
      <c r="E19" s="299"/>
      <c r="F19" s="302"/>
      <c r="G19" s="303"/>
      <c r="H19" s="306"/>
      <c r="I19" s="306"/>
      <c r="J19" s="307"/>
      <c r="K19" s="308"/>
      <c r="L19" s="309"/>
      <c r="M19" s="313"/>
      <c r="N19" s="314"/>
      <c r="O19" s="315"/>
      <c r="P19" s="69"/>
      <c r="Q19" s="69"/>
      <c r="R19" s="69"/>
      <c r="S19" s="69"/>
      <c r="T19" s="69"/>
      <c r="U19" s="65"/>
      <c r="V19" s="65"/>
      <c r="W19" s="70"/>
      <c r="X19" s="43"/>
      <c r="Y19" s="43"/>
      <c r="AH19" s="164"/>
    </row>
    <row r="20" spans="1:35" s="156" customFormat="1" ht="11.25" customHeight="1">
      <c r="A20" s="340" t="s">
        <v>23</v>
      </c>
      <c r="B20" s="341"/>
      <c r="C20" s="342"/>
      <c r="D20" s="343"/>
      <c r="E20" s="344"/>
      <c r="F20" s="308" t="s">
        <v>15</v>
      </c>
      <c r="G20" s="309"/>
      <c r="H20" s="306"/>
      <c r="I20" s="306"/>
      <c r="J20" s="307"/>
      <c r="K20" s="349" t="s">
        <v>28</v>
      </c>
      <c r="L20" s="350"/>
      <c r="M20" s="353"/>
      <c r="N20" s="354"/>
      <c r="O20" s="355"/>
      <c r="P20" s="69"/>
      <c r="Q20" s="69"/>
      <c r="R20" s="69"/>
      <c r="S20" s="69"/>
      <c r="T20" s="69"/>
      <c r="U20" s="65"/>
      <c r="V20" s="65"/>
      <c r="W20" s="70"/>
      <c r="X20" s="43"/>
      <c r="Y20" s="43"/>
      <c r="AH20" s="164"/>
    </row>
    <row r="21" spans="1:35" s="156" customFormat="1" ht="11.25" customHeight="1" thickBot="1">
      <c r="A21" s="293"/>
      <c r="B21" s="294"/>
      <c r="C21" s="295"/>
      <c r="D21" s="298"/>
      <c r="E21" s="299"/>
      <c r="F21" s="345"/>
      <c r="G21" s="346"/>
      <c r="H21" s="347"/>
      <c r="I21" s="347"/>
      <c r="J21" s="348"/>
      <c r="K21" s="351"/>
      <c r="L21" s="352"/>
      <c r="M21" s="356"/>
      <c r="N21" s="357"/>
      <c r="O21" s="358"/>
      <c r="P21" s="69"/>
      <c r="Q21" s="69"/>
      <c r="R21" s="69"/>
      <c r="S21" s="69"/>
      <c r="T21" s="69"/>
      <c r="U21" s="43"/>
      <c r="V21" s="43"/>
      <c r="W21" s="43" t="s">
        <v>62</v>
      </c>
      <c r="X21" s="43"/>
      <c r="Y21" s="43" t="s">
        <v>63</v>
      </c>
      <c r="AH21" s="164"/>
    </row>
    <row r="22" spans="1:35" s="156" customFormat="1" ht="11.25" customHeight="1">
      <c r="A22" s="329" t="s">
        <v>82</v>
      </c>
      <c r="B22" s="330"/>
      <c r="C22" s="331"/>
      <c r="D22" s="335"/>
      <c r="E22" s="336"/>
      <c r="F22" s="139"/>
      <c r="G22" s="140"/>
      <c r="H22" s="141"/>
      <c r="I22" s="141"/>
      <c r="J22" s="141"/>
      <c r="K22" s="135"/>
      <c r="L22" s="135"/>
      <c r="M22" s="135"/>
      <c r="N22" s="135"/>
      <c r="O22" s="135"/>
      <c r="P22" s="135"/>
      <c r="Q22" s="339"/>
      <c r="R22" s="167"/>
      <c r="S22" s="167"/>
      <c r="T22" s="167"/>
      <c r="U22" s="43"/>
      <c r="V22" s="43"/>
      <c r="W22" s="168" t="str">
        <f>LEFT($A$4,4)</f>
        <v>2025</v>
      </c>
      <c r="X22" s="43"/>
      <c r="Y22" s="43" t="str">
        <f>(W22+1)&amp;W23</f>
        <v>2026/4/1</v>
      </c>
      <c r="AH22" s="164"/>
    </row>
    <row r="23" spans="1:35" s="156" customFormat="1" ht="12" customHeight="1" thickBot="1">
      <c r="A23" s="332"/>
      <c r="B23" s="333"/>
      <c r="C23" s="334"/>
      <c r="D23" s="337"/>
      <c r="E23" s="338"/>
      <c r="F23" s="139"/>
      <c r="G23" s="140"/>
      <c r="H23" s="141"/>
      <c r="I23" s="141"/>
      <c r="J23" s="141"/>
      <c r="K23" s="135"/>
      <c r="L23" s="135"/>
      <c r="M23" s="135"/>
      <c r="N23" s="135"/>
      <c r="O23" s="135"/>
      <c r="P23" s="135"/>
      <c r="Q23" s="339"/>
      <c r="R23" s="167"/>
      <c r="S23" s="167"/>
      <c r="T23" s="167"/>
      <c r="W23" s="156" t="s">
        <v>64</v>
      </c>
      <c r="AH23" s="164"/>
    </row>
    <row r="24" spans="1:35" s="156" customFormat="1" ht="14.25" customHeight="1">
      <c r="A24" s="50"/>
      <c r="B24" s="50"/>
      <c r="C24" s="50"/>
      <c r="D24" s="49"/>
      <c r="E24" s="49"/>
      <c r="F24" s="65"/>
      <c r="G24" s="65"/>
      <c r="H24" s="65"/>
      <c r="I24" s="65"/>
      <c r="J24" s="65"/>
      <c r="K24" s="65"/>
      <c r="L24" s="65"/>
      <c r="M24" s="65"/>
      <c r="N24" s="65"/>
      <c r="O24" s="65"/>
      <c r="P24" s="65"/>
      <c r="Q24" s="339"/>
      <c r="R24" s="167"/>
      <c r="S24" s="167"/>
      <c r="T24" s="167"/>
      <c r="AH24" s="164"/>
    </row>
    <row r="25" spans="1:35" s="156" customFormat="1" ht="18.75" customHeight="1" thickBot="1">
      <c r="A25" s="223" t="s">
        <v>105</v>
      </c>
      <c r="B25" s="14"/>
      <c r="C25" s="14"/>
      <c r="D25" s="14"/>
      <c r="E25" s="155"/>
      <c r="F25" s="14"/>
      <c r="G25" s="14"/>
      <c r="H25" s="14"/>
      <c r="I25" s="14"/>
      <c r="K25" s="155"/>
      <c r="L25" s="155"/>
      <c r="O25" s="169"/>
      <c r="P25" s="169"/>
      <c r="Q25" s="169"/>
      <c r="R25" s="169"/>
      <c r="S25" s="169"/>
      <c r="T25" s="169"/>
      <c r="AH25" s="164"/>
    </row>
    <row r="26" spans="1:35" s="156" customFormat="1" ht="24" customHeight="1" thickBot="1">
      <c r="A26" s="316" t="s">
        <v>79</v>
      </c>
      <c r="B26" s="317"/>
      <c r="C26" s="318"/>
      <c r="D26" s="319"/>
      <c r="E26" s="319"/>
      <c r="F26" s="319"/>
      <c r="G26" s="319"/>
      <c r="H26" s="319"/>
      <c r="I26" s="319"/>
      <c r="J26" s="319"/>
      <c r="K26" s="319"/>
      <c r="L26" s="142"/>
      <c r="M26" s="69"/>
      <c r="N26" s="69"/>
      <c r="O26" s="170"/>
      <c r="Q26" s="69"/>
      <c r="R26" s="69"/>
      <c r="S26" s="97"/>
      <c r="T26" s="97"/>
      <c r="AH26" s="164"/>
    </row>
    <row r="27" spans="1:35" s="156" customFormat="1" ht="12" customHeight="1" thickBot="1">
      <c r="A27" s="123"/>
      <c r="B27" s="123"/>
      <c r="C27" s="123"/>
      <c r="D27" s="123"/>
      <c r="E27" s="123"/>
      <c r="F27" s="123"/>
      <c r="G27" s="123"/>
      <c r="H27" s="123"/>
      <c r="I27" s="123"/>
      <c r="J27" s="123"/>
      <c r="K27" s="123"/>
      <c r="L27" s="123"/>
      <c r="M27" s="123"/>
      <c r="N27" s="69"/>
      <c r="O27" s="170"/>
      <c r="Q27" s="69"/>
      <c r="R27" s="69"/>
      <c r="S27" s="97"/>
      <c r="T27" s="97"/>
      <c r="AH27" s="164"/>
    </row>
    <row r="28" spans="1:35" s="156" customFormat="1" ht="24" customHeight="1">
      <c r="A28" s="224" t="s">
        <v>101</v>
      </c>
      <c r="B28" s="123"/>
      <c r="C28" s="123"/>
      <c r="D28" s="123"/>
      <c r="E28" s="123"/>
      <c r="F28" s="149"/>
      <c r="G28" s="152"/>
      <c r="H28" s="153"/>
      <c r="I28" s="153"/>
      <c r="J28" s="154"/>
      <c r="K28" s="154"/>
      <c r="L28" s="227"/>
      <c r="M28" s="231"/>
      <c r="N28" s="232"/>
      <c r="O28" s="69"/>
      <c r="P28" s="69"/>
      <c r="Q28" s="97"/>
      <c r="R28" s="97"/>
      <c r="AF28" s="164"/>
    </row>
    <row r="29" spans="1:35" s="156" customFormat="1" ht="24" customHeight="1" thickBot="1">
      <c r="A29" s="224" t="s">
        <v>100</v>
      </c>
      <c r="B29" s="123"/>
      <c r="C29" s="123"/>
      <c r="D29" s="123"/>
      <c r="E29" s="123"/>
      <c r="F29" s="149"/>
      <c r="G29" s="228"/>
      <c r="H29" s="150"/>
      <c r="I29" s="150"/>
      <c r="J29" s="151"/>
      <c r="K29" s="151"/>
      <c r="L29" s="229"/>
      <c r="M29" s="231"/>
      <c r="N29" s="232"/>
      <c r="O29" s="69"/>
      <c r="P29" s="69"/>
      <c r="Q29" s="97"/>
      <c r="R29" s="97"/>
      <c r="AF29" s="164"/>
    </row>
    <row r="30" spans="1:35" s="168" customFormat="1" ht="16.5" customHeight="1">
      <c r="K30" s="2"/>
      <c r="L30" s="359"/>
      <c r="M30" s="360"/>
      <c r="N30" s="360"/>
      <c r="O30" s="360"/>
      <c r="P30" s="360"/>
      <c r="Q30" s="360"/>
      <c r="R30" s="230"/>
      <c r="AH30" s="171"/>
    </row>
    <row r="31" spans="1:35" s="168" customFormat="1" ht="22.5" customHeight="1" thickBot="1">
      <c r="A31" s="225" t="s">
        <v>19</v>
      </c>
      <c r="B31" s="14"/>
      <c r="C31" s="14"/>
      <c r="D31" s="226" t="s">
        <v>102</v>
      </c>
      <c r="E31" s="108"/>
      <c r="F31" s="108"/>
      <c r="G31" s="108"/>
      <c r="H31" s="14"/>
      <c r="I31" s="14"/>
      <c r="J31" s="14"/>
      <c r="K31" s="14"/>
      <c r="L31" s="14"/>
      <c r="M31" s="14"/>
      <c r="N31" s="14"/>
      <c r="O31" s="14"/>
      <c r="P31" s="14"/>
      <c r="Q31" s="156"/>
      <c r="R31" s="156"/>
      <c r="S31" s="156"/>
      <c r="T31" s="156"/>
      <c r="AH31" s="171"/>
    </row>
    <row r="32" spans="1:35" ht="13.5" customHeight="1">
      <c r="A32" s="361"/>
      <c r="B32" s="363" t="s">
        <v>14</v>
      </c>
      <c r="C32" s="365" t="s">
        <v>7</v>
      </c>
      <c r="D32" s="367" t="s">
        <v>13</v>
      </c>
      <c r="E32" s="369" t="s">
        <v>8</v>
      </c>
      <c r="F32" s="371" t="s">
        <v>9</v>
      </c>
      <c r="G32" s="373" t="s">
        <v>54</v>
      </c>
      <c r="H32" s="375" t="s">
        <v>10</v>
      </c>
      <c r="I32" s="376" t="s">
        <v>84</v>
      </c>
      <c r="J32" s="390" t="s">
        <v>98</v>
      </c>
      <c r="K32" s="391"/>
      <c r="L32" s="392"/>
      <c r="M32" s="373" t="s">
        <v>31</v>
      </c>
      <c r="N32" s="394" t="s">
        <v>11</v>
      </c>
      <c r="O32" s="375" t="s">
        <v>12</v>
      </c>
      <c r="P32" s="396"/>
      <c r="Q32" s="127" t="s">
        <v>78</v>
      </c>
      <c r="R32" s="98"/>
      <c r="S32" s="98"/>
      <c r="T32" s="398" t="str">
        <f>Y22</f>
        <v>2026/4/1</v>
      </c>
      <c r="U32" s="399"/>
      <c r="V32" s="399"/>
      <c r="W32" s="399"/>
      <c r="X32" s="400" t="s">
        <v>30</v>
      </c>
      <c r="Y32" s="401"/>
      <c r="Z32" s="401"/>
      <c r="AA32" s="401"/>
      <c r="AB32" s="401"/>
      <c r="AC32" s="401"/>
      <c r="AD32" s="401"/>
      <c r="AE32" s="26"/>
      <c r="AG32" s="384"/>
      <c r="AH32" s="146" t="s">
        <v>37</v>
      </c>
      <c r="AI32" s="146" t="s">
        <v>37</v>
      </c>
    </row>
    <row r="33" spans="1:36" ht="21" customHeight="1" thickBot="1">
      <c r="A33" s="362"/>
      <c r="B33" s="364"/>
      <c r="C33" s="366"/>
      <c r="D33" s="368"/>
      <c r="E33" s="370"/>
      <c r="F33" s="372"/>
      <c r="G33" s="374"/>
      <c r="H33" s="374"/>
      <c r="I33" s="377"/>
      <c r="J33" s="130" t="s">
        <v>25</v>
      </c>
      <c r="K33" s="386" t="s">
        <v>26</v>
      </c>
      <c r="L33" s="387"/>
      <c r="M33" s="393"/>
      <c r="N33" s="395"/>
      <c r="O33" s="374"/>
      <c r="P33" s="397"/>
      <c r="Q33" s="147"/>
      <c r="R33" s="235"/>
      <c r="S33" s="99"/>
      <c r="T33" s="388" t="s">
        <v>22</v>
      </c>
      <c r="U33" s="389"/>
      <c r="V33" s="389"/>
      <c r="W33" s="389"/>
      <c r="X33" s="16">
        <v>40</v>
      </c>
      <c r="Y33" s="16">
        <v>45</v>
      </c>
      <c r="Z33" s="16">
        <v>50</v>
      </c>
      <c r="AA33" s="16">
        <v>55</v>
      </c>
      <c r="AB33" s="16">
        <v>60</v>
      </c>
      <c r="AC33" s="16">
        <v>65</v>
      </c>
      <c r="AD33" s="22">
        <v>70</v>
      </c>
      <c r="AE33" s="24"/>
      <c r="AG33" s="385"/>
      <c r="AH33" s="27" t="s">
        <v>32</v>
      </c>
      <c r="AI33" s="27" t="s">
        <v>33</v>
      </c>
    </row>
    <row r="34" spans="1:36" ht="33.75" customHeight="1">
      <c r="A34" s="17"/>
      <c r="B34" s="110" t="s">
        <v>65</v>
      </c>
      <c r="C34" s="111">
        <v>123</v>
      </c>
      <c r="D34" s="112" t="s">
        <v>74</v>
      </c>
      <c r="E34" s="113" t="s">
        <v>75</v>
      </c>
      <c r="F34" s="114" t="s">
        <v>66</v>
      </c>
      <c r="G34" s="115">
        <v>27516</v>
      </c>
      <c r="H34" s="116" t="s">
        <v>53</v>
      </c>
      <c r="I34" s="117" t="s">
        <v>88</v>
      </c>
      <c r="J34" s="118" t="s">
        <v>77</v>
      </c>
      <c r="K34" s="136" t="s">
        <v>89</v>
      </c>
      <c r="L34" s="119" t="s">
        <v>67</v>
      </c>
      <c r="M34" s="120" t="s">
        <v>73</v>
      </c>
      <c r="N34" s="124" t="s">
        <v>81</v>
      </c>
      <c r="O34" s="378" t="s">
        <v>97</v>
      </c>
      <c r="P34" s="379"/>
      <c r="Q34" s="121"/>
      <c r="R34" s="100"/>
      <c r="S34" s="100"/>
      <c r="T34" s="18"/>
      <c r="U34" s="19">
        <f t="shared" ref="U34:U65" si="0">IF(G34="","",DATEDIF(G34,$T$32,"Y"))</f>
        <v>50</v>
      </c>
      <c r="V34" s="29"/>
      <c r="W34" s="19"/>
      <c r="X34" s="20" t="str">
        <f t="shared" ref="X34:X65" si="1">IF(AND(U34=40,B34="協会けんぽ(本人)"),"〇","")</f>
        <v/>
      </c>
      <c r="Y34" s="20" t="str">
        <f t="shared" ref="Y34:Y65" si="2">IF(AND($U34=45,$B34="協会けんぽ(本人)"),"〇","")</f>
        <v/>
      </c>
      <c r="Z34" s="20" t="str">
        <f t="shared" ref="Z34:Z65" si="3">IF(AND($U34=50,$B34="協会けんぽ(本人)"),"〇","")</f>
        <v>〇</v>
      </c>
      <c r="AA34" s="20" t="str">
        <f t="shared" ref="AA34:AA65" si="4">IF(AND($U34=55,$B34="協会けんぽ(本人)"),"〇","")</f>
        <v/>
      </c>
      <c r="AB34" s="20" t="str">
        <f t="shared" ref="AB34:AB65" si="5">IF(AND($U34=60,$B34="協会けんぽ(本人)"),"〇","")</f>
        <v/>
      </c>
      <c r="AC34" s="20" t="str">
        <f t="shared" ref="AC34:AC65" si="6">IF(AND($U34=65,$B34="協会けんぽ(本人)"),"〇","")</f>
        <v/>
      </c>
      <c r="AD34" s="23" t="str">
        <f t="shared" ref="AD34:AD65" si="7">IF(AND($U34=70,$B34="協会けんぽ(本人)"),"〇","")</f>
        <v/>
      </c>
      <c r="AE34" s="25" t="str">
        <f>IFERROR(IF(OR(X34="〇",Y34="〇",Z34="〇",AA34="〇",AB34="〇",AC34="〇",AD34="〇"),"対象",""),"")</f>
        <v>対象</v>
      </c>
      <c r="AF34" s="33" t="str">
        <f>IF(AE34="対象","〇","")</f>
        <v>〇</v>
      </c>
      <c r="AG34" s="31" t="str">
        <f>IFERROR(IF(ISEVEN(U34)=TRUE,"偶数",""),"")</f>
        <v>偶数</v>
      </c>
      <c r="AH34" s="28" t="str">
        <f t="shared" ref="AH34:AH65" si="8">IFERROR((IF(AND(F34="女",$AG34="偶数",$B34="協会けんぽ(本人)",U34&gt;=40),"乳","")),"")</f>
        <v>乳</v>
      </c>
      <c r="AI34" s="28" t="str">
        <f t="shared" ref="AI34:AI65" si="9">IF(AND(F34="女",$AG34="偶数",$B34="協会けんぽ(本人)"),"子","")</f>
        <v>子</v>
      </c>
      <c r="AJ34" s="33" t="str">
        <f t="shared" ref="AJ34:AJ65" si="10">IF(AND(AH34="乳",H34="一般健診"),"〇","")</f>
        <v>〇</v>
      </c>
    </row>
    <row r="35" spans="1:36" ht="33.75" customHeight="1">
      <c r="A35" s="233">
        <v>1</v>
      </c>
      <c r="B35" s="172"/>
      <c r="C35" s="173"/>
      <c r="D35" s="174"/>
      <c r="E35" s="175"/>
      <c r="F35" s="176"/>
      <c r="G35" s="177"/>
      <c r="H35" s="178"/>
      <c r="I35" s="179"/>
      <c r="J35" s="180"/>
      <c r="K35" s="181" t="s">
        <v>89</v>
      </c>
      <c r="L35" s="182"/>
      <c r="M35" s="183"/>
      <c r="N35" s="184"/>
      <c r="O35" s="380"/>
      <c r="P35" s="381"/>
      <c r="Q35" s="185"/>
      <c r="R35" s="100"/>
      <c r="S35" s="100"/>
      <c r="T35" s="18"/>
      <c r="U35" s="19" t="str">
        <f t="shared" si="0"/>
        <v/>
      </c>
      <c r="V35" s="29"/>
      <c r="W35" s="19"/>
      <c r="X35" s="20" t="str">
        <f t="shared" si="1"/>
        <v/>
      </c>
      <c r="Y35" s="20" t="str">
        <f t="shared" si="2"/>
        <v/>
      </c>
      <c r="Z35" s="20" t="str">
        <f t="shared" si="3"/>
        <v/>
      </c>
      <c r="AA35" s="20" t="str">
        <f t="shared" si="4"/>
        <v/>
      </c>
      <c r="AB35" s="20" t="str">
        <f t="shared" si="5"/>
        <v/>
      </c>
      <c r="AC35" s="20" t="str">
        <f t="shared" si="6"/>
        <v/>
      </c>
      <c r="AD35" s="23" t="str">
        <f t="shared" si="7"/>
        <v/>
      </c>
      <c r="AE35" s="25" t="str">
        <f>IFERROR(IF(OR(X35="〇",Y35="〇",Z35="〇",AA35="〇",AB35="〇",AC35="〇",AD35="〇"),"対象",""),"")</f>
        <v/>
      </c>
      <c r="AF35" s="33" t="str">
        <f>IF(AE35="対象","〇","")</f>
        <v/>
      </c>
      <c r="AG35" s="31" t="str">
        <f>IFERROR(IF(ISEVEN(U35)=TRUE,"偶数",""),"")</f>
        <v/>
      </c>
      <c r="AH35" s="28" t="str">
        <f t="shared" si="8"/>
        <v/>
      </c>
      <c r="AI35" s="28" t="str">
        <f t="shared" si="9"/>
        <v/>
      </c>
      <c r="AJ35" s="33" t="str">
        <f t="shared" si="10"/>
        <v/>
      </c>
    </row>
    <row r="36" spans="1:36" ht="33.75" customHeight="1">
      <c r="A36" s="234">
        <f>A35+1</f>
        <v>2</v>
      </c>
      <c r="B36" s="186"/>
      <c r="C36" s="187"/>
      <c r="D36" s="188"/>
      <c r="E36" s="189"/>
      <c r="F36" s="190"/>
      <c r="G36" s="191"/>
      <c r="H36" s="192"/>
      <c r="I36" s="193"/>
      <c r="J36" s="194"/>
      <c r="K36" s="195" t="s">
        <v>89</v>
      </c>
      <c r="L36" s="196"/>
      <c r="M36" s="197"/>
      <c r="N36" s="198"/>
      <c r="O36" s="382"/>
      <c r="P36" s="383"/>
      <c r="Q36" s="199"/>
      <c r="R36" s="100"/>
      <c r="S36" s="100"/>
      <c r="T36" s="18"/>
      <c r="U36" s="19" t="str">
        <f t="shared" si="0"/>
        <v/>
      </c>
      <c r="V36" s="29"/>
      <c r="W36" s="19"/>
      <c r="X36" s="20" t="str">
        <f t="shared" si="1"/>
        <v/>
      </c>
      <c r="Y36" s="20" t="str">
        <f t="shared" si="2"/>
        <v/>
      </c>
      <c r="Z36" s="20" t="str">
        <f t="shared" si="3"/>
        <v/>
      </c>
      <c r="AA36" s="20" t="str">
        <f t="shared" si="4"/>
        <v/>
      </c>
      <c r="AB36" s="20" t="str">
        <f t="shared" si="5"/>
        <v/>
      </c>
      <c r="AC36" s="20" t="str">
        <f t="shared" si="6"/>
        <v/>
      </c>
      <c r="AD36" s="23" t="str">
        <f t="shared" si="7"/>
        <v/>
      </c>
      <c r="AE36" s="25" t="str">
        <f t="shared" ref="AE36:AE99" si="11">IFERROR(IF(OR(X36="〇",Y36="〇",Z36="〇",AA36="〇",AB36="〇",AC36="〇",AD36="〇"),"対象",""),"")</f>
        <v/>
      </c>
      <c r="AF36" s="33" t="str">
        <f t="shared" ref="AF36:AF99" si="12">IF(AE36="対象","〇","")</f>
        <v/>
      </c>
      <c r="AG36" s="31" t="str">
        <f t="shared" ref="AG36:AG99" si="13">IFERROR(IF(ISEVEN(U36)=TRUE,"偶数",""),"")</f>
        <v/>
      </c>
      <c r="AH36" s="28" t="str">
        <f t="shared" si="8"/>
        <v/>
      </c>
      <c r="AI36" s="28" t="str">
        <f t="shared" si="9"/>
        <v/>
      </c>
      <c r="AJ36" s="33" t="str">
        <f t="shared" si="10"/>
        <v/>
      </c>
    </row>
    <row r="37" spans="1:36" ht="33.75" customHeight="1">
      <c r="A37" s="234">
        <f t="shared" ref="A37:A100" si="14">A36+1</f>
        <v>3</v>
      </c>
      <c r="B37" s="186"/>
      <c r="C37" s="187"/>
      <c r="D37" s="188"/>
      <c r="E37" s="189"/>
      <c r="F37" s="190"/>
      <c r="G37" s="191"/>
      <c r="H37" s="192"/>
      <c r="I37" s="200"/>
      <c r="J37" s="194"/>
      <c r="K37" s="195" t="s">
        <v>89</v>
      </c>
      <c r="L37" s="196"/>
      <c r="M37" s="197"/>
      <c r="N37" s="198"/>
      <c r="O37" s="382"/>
      <c r="P37" s="383"/>
      <c r="Q37" s="199"/>
      <c r="R37" s="100"/>
      <c r="S37" s="100"/>
      <c r="T37" s="18"/>
      <c r="U37" s="19" t="str">
        <f t="shared" si="0"/>
        <v/>
      </c>
      <c r="V37" s="29"/>
      <c r="W37" s="19"/>
      <c r="X37" s="20" t="str">
        <f t="shared" si="1"/>
        <v/>
      </c>
      <c r="Y37" s="20" t="str">
        <f t="shared" si="2"/>
        <v/>
      </c>
      <c r="Z37" s="20" t="str">
        <f t="shared" si="3"/>
        <v/>
      </c>
      <c r="AA37" s="20" t="str">
        <f t="shared" si="4"/>
        <v/>
      </c>
      <c r="AB37" s="20" t="str">
        <f t="shared" si="5"/>
        <v/>
      </c>
      <c r="AC37" s="20" t="str">
        <f t="shared" si="6"/>
        <v/>
      </c>
      <c r="AD37" s="23" t="str">
        <f t="shared" si="7"/>
        <v/>
      </c>
      <c r="AE37" s="25" t="str">
        <f t="shared" si="11"/>
        <v/>
      </c>
      <c r="AF37" s="33" t="str">
        <f t="shared" si="12"/>
        <v/>
      </c>
      <c r="AG37" s="31" t="str">
        <f t="shared" si="13"/>
        <v/>
      </c>
      <c r="AH37" s="28" t="str">
        <f t="shared" si="8"/>
        <v/>
      </c>
      <c r="AI37" s="28" t="str">
        <f t="shared" si="9"/>
        <v/>
      </c>
      <c r="AJ37" s="33" t="str">
        <f t="shared" si="10"/>
        <v/>
      </c>
    </row>
    <row r="38" spans="1:36" ht="33.75" customHeight="1">
      <c r="A38" s="234">
        <f t="shared" si="14"/>
        <v>4</v>
      </c>
      <c r="B38" s="186"/>
      <c r="C38" s="187"/>
      <c r="D38" s="188"/>
      <c r="E38" s="189"/>
      <c r="F38" s="190"/>
      <c r="G38" s="191"/>
      <c r="H38" s="192"/>
      <c r="I38" s="200"/>
      <c r="J38" s="194"/>
      <c r="K38" s="195" t="s">
        <v>89</v>
      </c>
      <c r="L38" s="196"/>
      <c r="M38" s="197"/>
      <c r="N38" s="198"/>
      <c r="O38" s="382"/>
      <c r="P38" s="383"/>
      <c r="Q38" s="199"/>
      <c r="R38" s="100"/>
      <c r="S38" s="100"/>
      <c r="T38" s="18"/>
      <c r="U38" s="19" t="str">
        <f t="shared" si="0"/>
        <v/>
      </c>
      <c r="V38" s="29"/>
      <c r="W38" s="19"/>
      <c r="X38" s="20" t="str">
        <f t="shared" si="1"/>
        <v/>
      </c>
      <c r="Y38" s="20" t="str">
        <f t="shared" si="2"/>
        <v/>
      </c>
      <c r="Z38" s="20" t="str">
        <f t="shared" si="3"/>
        <v/>
      </c>
      <c r="AA38" s="20" t="str">
        <f t="shared" si="4"/>
        <v/>
      </c>
      <c r="AB38" s="20" t="str">
        <f t="shared" si="5"/>
        <v/>
      </c>
      <c r="AC38" s="20" t="str">
        <f t="shared" si="6"/>
        <v/>
      </c>
      <c r="AD38" s="23" t="str">
        <f t="shared" si="7"/>
        <v/>
      </c>
      <c r="AE38" s="25" t="str">
        <f t="shared" si="11"/>
        <v/>
      </c>
      <c r="AF38" s="33" t="str">
        <f t="shared" si="12"/>
        <v/>
      </c>
      <c r="AG38" s="31" t="str">
        <f t="shared" si="13"/>
        <v/>
      </c>
      <c r="AH38" s="28" t="str">
        <f t="shared" si="8"/>
        <v/>
      </c>
      <c r="AI38" s="28" t="str">
        <f t="shared" si="9"/>
        <v/>
      </c>
      <c r="AJ38" s="33" t="str">
        <f t="shared" si="10"/>
        <v/>
      </c>
    </row>
    <row r="39" spans="1:36" ht="33.75" customHeight="1">
      <c r="A39" s="234">
        <f t="shared" si="14"/>
        <v>5</v>
      </c>
      <c r="B39" s="201"/>
      <c r="C39" s="187"/>
      <c r="D39" s="188"/>
      <c r="E39" s="189"/>
      <c r="F39" s="190"/>
      <c r="G39" s="191"/>
      <c r="H39" s="192"/>
      <c r="I39" s="200"/>
      <c r="J39" s="194"/>
      <c r="K39" s="195" t="s">
        <v>89</v>
      </c>
      <c r="L39" s="196"/>
      <c r="M39" s="197"/>
      <c r="N39" s="198"/>
      <c r="O39" s="382"/>
      <c r="P39" s="383"/>
      <c r="Q39" s="199"/>
      <c r="R39" s="100"/>
      <c r="S39" s="100"/>
      <c r="T39" s="18"/>
      <c r="U39" s="19" t="str">
        <f t="shared" si="0"/>
        <v/>
      </c>
      <c r="V39" s="29"/>
      <c r="W39" s="19"/>
      <c r="X39" s="20" t="str">
        <f t="shared" si="1"/>
        <v/>
      </c>
      <c r="Y39" s="20" t="str">
        <f t="shared" si="2"/>
        <v/>
      </c>
      <c r="Z39" s="20" t="str">
        <f t="shared" si="3"/>
        <v/>
      </c>
      <c r="AA39" s="20" t="str">
        <f t="shared" si="4"/>
        <v/>
      </c>
      <c r="AB39" s="20" t="str">
        <f t="shared" si="5"/>
        <v/>
      </c>
      <c r="AC39" s="20" t="str">
        <f t="shared" si="6"/>
        <v/>
      </c>
      <c r="AD39" s="23" t="str">
        <f t="shared" si="7"/>
        <v/>
      </c>
      <c r="AE39" s="25" t="str">
        <f t="shared" si="11"/>
        <v/>
      </c>
      <c r="AF39" s="33" t="str">
        <f t="shared" si="12"/>
        <v/>
      </c>
      <c r="AG39" s="31" t="str">
        <f t="shared" si="13"/>
        <v/>
      </c>
      <c r="AH39" s="28" t="str">
        <f t="shared" si="8"/>
        <v/>
      </c>
      <c r="AI39" s="28" t="str">
        <f t="shared" si="9"/>
        <v/>
      </c>
      <c r="AJ39" s="33" t="str">
        <f t="shared" si="10"/>
        <v/>
      </c>
    </row>
    <row r="40" spans="1:36" ht="33.75" customHeight="1">
      <c r="A40" s="234">
        <f t="shared" si="14"/>
        <v>6</v>
      </c>
      <c r="B40" s="201"/>
      <c r="C40" s="187"/>
      <c r="D40" s="188"/>
      <c r="E40" s="189"/>
      <c r="F40" s="190"/>
      <c r="G40" s="191"/>
      <c r="H40" s="192"/>
      <c r="I40" s="200"/>
      <c r="J40" s="202"/>
      <c r="K40" s="195" t="s">
        <v>89</v>
      </c>
      <c r="L40" s="196"/>
      <c r="M40" s="197"/>
      <c r="N40" s="203"/>
      <c r="O40" s="382"/>
      <c r="P40" s="383"/>
      <c r="Q40" s="199"/>
      <c r="R40" s="100"/>
      <c r="S40" s="100"/>
      <c r="T40" s="18"/>
      <c r="U40" s="19" t="str">
        <f t="shared" si="0"/>
        <v/>
      </c>
      <c r="V40" s="29"/>
      <c r="W40" s="19"/>
      <c r="X40" s="20" t="str">
        <f t="shared" si="1"/>
        <v/>
      </c>
      <c r="Y40" s="20" t="str">
        <f t="shared" si="2"/>
        <v/>
      </c>
      <c r="Z40" s="20" t="str">
        <f t="shared" si="3"/>
        <v/>
      </c>
      <c r="AA40" s="20" t="str">
        <f t="shared" si="4"/>
        <v/>
      </c>
      <c r="AB40" s="20" t="str">
        <f t="shared" si="5"/>
        <v/>
      </c>
      <c r="AC40" s="20" t="str">
        <f t="shared" si="6"/>
        <v/>
      </c>
      <c r="AD40" s="23" t="str">
        <f t="shared" si="7"/>
        <v/>
      </c>
      <c r="AE40" s="25" t="str">
        <f t="shared" si="11"/>
        <v/>
      </c>
      <c r="AF40" s="33" t="str">
        <f t="shared" si="12"/>
        <v/>
      </c>
      <c r="AG40" s="31" t="str">
        <f t="shared" si="13"/>
        <v/>
      </c>
      <c r="AH40" s="28" t="str">
        <f t="shared" si="8"/>
        <v/>
      </c>
      <c r="AI40" s="28" t="str">
        <f t="shared" si="9"/>
        <v/>
      </c>
      <c r="AJ40" s="33" t="str">
        <f t="shared" si="10"/>
        <v/>
      </c>
    </row>
    <row r="41" spans="1:36" ht="33.75" customHeight="1">
      <c r="A41" s="234">
        <f t="shared" si="14"/>
        <v>7</v>
      </c>
      <c r="B41" s="201"/>
      <c r="C41" s="187"/>
      <c r="D41" s="200"/>
      <c r="E41" s="204"/>
      <c r="F41" s="190"/>
      <c r="G41" s="205"/>
      <c r="H41" s="192"/>
      <c r="I41" s="200"/>
      <c r="J41" s="194"/>
      <c r="K41" s="195" t="s">
        <v>89</v>
      </c>
      <c r="L41" s="196"/>
      <c r="M41" s="197"/>
      <c r="N41" s="198"/>
      <c r="O41" s="382"/>
      <c r="P41" s="383"/>
      <c r="Q41" s="199"/>
      <c r="R41" s="100"/>
      <c r="S41" s="100"/>
      <c r="T41" s="18"/>
      <c r="U41" s="19" t="str">
        <f t="shared" si="0"/>
        <v/>
      </c>
      <c r="V41" s="29"/>
      <c r="W41" s="19"/>
      <c r="X41" s="20" t="str">
        <f t="shared" si="1"/>
        <v/>
      </c>
      <c r="Y41" s="20" t="str">
        <f t="shared" si="2"/>
        <v/>
      </c>
      <c r="Z41" s="20" t="str">
        <f t="shared" si="3"/>
        <v/>
      </c>
      <c r="AA41" s="20" t="str">
        <f t="shared" si="4"/>
        <v/>
      </c>
      <c r="AB41" s="20" t="str">
        <f t="shared" si="5"/>
        <v/>
      </c>
      <c r="AC41" s="20" t="str">
        <f t="shared" si="6"/>
        <v/>
      </c>
      <c r="AD41" s="23" t="str">
        <f t="shared" si="7"/>
        <v/>
      </c>
      <c r="AE41" s="25" t="str">
        <f t="shared" si="11"/>
        <v/>
      </c>
      <c r="AF41" s="33" t="str">
        <f t="shared" si="12"/>
        <v/>
      </c>
      <c r="AG41" s="31" t="str">
        <f t="shared" si="13"/>
        <v/>
      </c>
      <c r="AH41" s="28" t="str">
        <f t="shared" si="8"/>
        <v/>
      </c>
      <c r="AI41" s="28" t="str">
        <f t="shared" si="9"/>
        <v/>
      </c>
      <c r="AJ41" s="33" t="str">
        <f t="shared" si="10"/>
        <v/>
      </c>
    </row>
    <row r="42" spans="1:36" ht="33.75" customHeight="1">
      <c r="A42" s="234">
        <f t="shared" si="14"/>
        <v>8</v>
      </c>
      <c r="B42" s="201"/>
      <c r="C42" s="187"/>
      <c r="D42" s="188"/>
      <c r="E42" s="189"/>
      <c r="F42" s="190"/>
      <c r="G42" s="191"/>
      <c r="H42" s="192"/>
      <c r="I42" s="200"/>
      <c r="J42" s="194"/>
      <c r="K42" s="195" t="s">
        <v>89</v>
      </c>
      <c r="L42" s="196"/>
      <c r="M42" s="197"/>
      <c r="N42" s="198"/>
      <c r="O42" s="382"/>
      <c r="P42" s="383"/>
      <c r="Q42" s="199"/>
      <c r="R42" s="100"/>
      <c r="S42" s="100"/>
      <c r="T42" s="18"/>
      <c r="U42" s="19" t="str">
        <f t="shared" si="0"/>
        <v/>
      </c>
      <c r="V42" s="29"/>
      <c r="W42" s="19"/>
      <c r="X42" s="20" t="str">
        <f t="shared" si="1"/>
        <v/>
      </c>
      <c r="Y42" s="20" t="str">
        <f t="shared" si="2"/>
        <v/>
      </c>
      <c r="Z42" s="20" t="str">
        <f t="shared" si="3"/>
        <v/>
      </c>
      <c r="AA42" s="20" t="str">
        <f t="shared" si="4"/>
        <v/>
      </c>
      <c r="AB42" s="20" t="str">
        <f t="shared" si="5"/>
        <v/>
      </c>
      <c r="AC42" s="20" t="str">
        <f t="shared" si="6"/>
        <v/>
      </c>
      <c r="AD42" s="23" t="str">
        <f t="shared" si="7"/>
        <v/>
      </c>
      <c r="AE42" s="25" t="str">
        <f t="shared" si="11"/>
        <v/>
      </c>
      <c r="AF42" s="33" t="str">
        <f t="shared" si="12"/>
        <v/>
      </c>
      <c r="AG42" s="31" t="str">
        <f t="shared" si="13"/>
        <v/>
      </c>
      <c r="AH42" s="28" t="str">
        <f t="shared" si="8"/>
        <v/>
      </c>
      <c r="AI42" s="28" t="str">
        <f t="shared" si="9"/>
        <v/>
      </c>
      <c r="AJ42" s="33" t="str">
        <f t="shared" si="10"/>
        <v/>
      </c>
    </row>
    <row r="43" spans="1:36" ht="33.75" customHeight="1">
      <c r="A43" s="234">
        <f t="shared" si="14"/>
        <v>9</v>
      </c>
      <c r="B43" s="201"/>
      <c r="C43" s="187"/>
      <c r="D43" s="188"/>
      <c r="E43" s="189"/>
      <c r="F43" s="190"/>
      <c r="G43" s="191"/>
      <c r="H43" s="192"/>
      <c r="I43" s="200"/>
      <c r="J43" s="194"/>
      <c r="K43" s="195" t="s">
        <v>89</v>
      </c>
      <c r="L43" s="196"/>
      <c r="M43" s="197"/>
      <c r="N43" s="198"/>
      <c r="O43" s="382"/>
      <c r="P43" s="383"/>
      <c r="Q43" s="199"/>
      <c r="R43" s="100"/>
      <c r="S43" s="100"/>
      <c r="T43" s="18"/>
      <c r="U43" s="19" t="str">
        <f t="shared" si="0"/>
        <v/>
      </c>
      <c r="V43" s="29"/>
      <c r="W43" s="19"/>
      <c r="X43" s="20" t="str">
        <f t="shared" si="1"/>
        <v/>
      </c>
      <c r="Y43" s="20" t="str">
        <f t="shared" si="2"/>
        <v/>
      </c>
      <c r="Z43" s="20" t="str">
        <f t="shared" si="3"/>
        <v/>
      </c>
      <c r="AA43" s="20" t="str">
        <f t="shared" si="4"/>
        <v/>
      </c>
      <c r="AB43" s="20" t="str">
        <f t="shared" si="5"/>
        <v/>
      </c>
      <c r="AC43" s="20" t="str">
        <f t="shared" si="6"/>
        <v/>
      </c>
      <c r="AD43" s="23" t="str">
        <f t="shared" si="7"/>
        <v/>
      </c>
      <c r="AE43" s="25" t="str">
        <f t="shared" si="11"/>
        <v/>
      </c>
      <c r="AF43" s="33" t="str">
        <f t="shared" si="12"/>
        <v/>
      </c>
      <c r="AG43" s="31" t="str">
        <f t="shared" si="13"/>
        <v/>
      </c>
      <c r="AH43" s="28" t="str">
        <f t="shared" si="8"/>
        <v/>
      </c>
      <c r="AI43" s="28" t="str">
        <f t="shared" si="9"/>
        <v/>
      </c>
      <c r="AJ43" s="33" t="str">
        <f t="shared" si="10"/>
        <v/>
      </c>
    </row>
    <row r="44" spans="1:36" ht="33.75" customHeight="1">
      <c r="A44" s="234">
        <f t="shared" si="14"/>
        <v>10</v>
      </c>
      <c r="B44" s="201"/>
      <c r="C44" s="187"/>
      <c r="D44" s="188"/>
      <c r="E44" s="189"/>
      <c r="F44" s="190"/>
      <c r="G44" s="191"/>
      <c r="H44" s="192"/>
      <c r="I44" s="200"/>
      <c r="J44" s="194"/>
      <c r="K44" s="195" t="s">
        <v>89</v>
      </c>
      <c r="L44" s="196"/>
      <c r="M44" s="197"/>
      <c r="N44" s="198"/>
      <c r="O44" s="382"/>
      <c r="P44" s="383"/>
      <c r="Q44" s="199"/>
      <c r="R44" s="100"/>
      <c r="S44" s="100"/>
      <c r="T44" s="18"/>
      <c r="U44" s="19" t="str">
        <f t="shared" si="0"/>
        <v/>
      </c>
      <c r="V44" s="29"/>
      <c r="W44" s="19"/>
      <c r="X44" s="20" t="str">
        <f t="shared" si="1"/>
        <v/>
      </c>
      <c r="Y44" s="20" t="str">
        <f t="shared" si="2"/>
        <v/>
      </c>
      <c r="Z44" s="20" t="str">
        <f t="shared" si="3"/>
        <v/>
      </c>
      <c r="AA44" s="20" t="str">
        <f t="shared" si="4"/>
        <v/>
      </c>
      <c r="AB44" s="20" t="str">
        <f t="shared" si="5"/>
        <v/>
      </c>
      <c r="AC44" s="20" t="str">
        <f t="shared" si="6"/>
        <v/>
      </c>
      <c r="AD44" s="23" t="str">
        <f t="shared" si="7"/>
        <v/>
      </c>
      <c r="AE44" s="25" t="str">
        <f t="shared" si="11"/>
        <v/>
      </c>
      <c r="AF44" s="33" t="str">
        <f t="shared" si="12"/>
        <v/>
      </c>
      <c r="AG44" s="31" t="str">
        <f t="shared" si="13"/>
        <v/>
      </c>
      <c r="AH44" s="28" t="str">
        <f t="shared" si="8"/>
        <v/>
      </c>
      <c r="AI44" s="28" t="str">
        <f t="shared" si="9"/>
        <v/>
      </c>
      <c r="AJ44" s="33" t="str">
        <f t="shared" si="10"/>
        <v/>
      </c>
    </row>
    <row r="45" spans="1:36" ht="33.75" customHeight="1">
      <c r="A45" s="234">
        <f t="shared" si="14"/>
        <v>11</v>
      </c>
      <c r="B45" s="201"/>
      <c r="C45" s="187"/>
      <c r="D45" s="188"/>
      <c r="E45" s="189"/>
      <c r="F45" s="190"/>
      <c r="G45" s="191"/>
      <c r="H45" s="192"/>
      <c r="I45" s="200"/>
      <c r="J45" s="194"/>
      <c r="K45" s="195" t="s">
        <v>89</v>
      </c>
      <c r="L45" s="196"/>
      <c r="M45" s="197"/>
      <c r="N45" s="198"/>
      <c r="O45" s="382"/>
      <c r="P45" s="383"/>
      <c r="Q45" s="199"/>
      <c r="R45" s="100"/>
      <c r="S45" s="100"/>
      <c r="T45" s="18"/>
      <c r="U45" s="19" t="str">
        <f t="shared" si="0"/>
        <v/>
      </c>
      <c r="V45" s="29"/>
      <c r="W45" s="19"/>
      <c r="X45" s="20" t="str">
        <f t="shared" si="1"/>
        <v/>
      </c>
      <c r="Y45" s="20" t="str">
        <f t="shared" si="2"/>
        <v/>
      </c>
      <c r="Z45" s="20" t="str">
        <f t="shared" si="3"/>
        <v/>
      </c>
      <c r="AA45" s="20" t="str">
        <f t="shared" si="4"/>
        <v/>
      </c>
      <c r="AB45" s="20" t="str">
        <f t="shared" si="5"/>
        <v/>
      </c>
      <c r="AC45" s="20" t="str">
        <f t="shared" si="6"/>
        <v/>
      </c>
      <c r="AD45" s="23" t="str">
        <f t="shared" si="7"/>
        <v/>
      </c>
      <c r="AE45" s="25" t="str">
        <f t="shared" si="11"/>
        <v/>
      </c>
      <c r="AF45" s="33" t="str">
        <f t="shared" si="12"/>
        <v/>
      </c>
      <c r="AG45" s="31" t="str">
        <f t="shared" si="13"/>
        <v/>
      </c>
      <c r="AH45" s="28" t="str">
        <f t="shared" si="8"/>
        <v/>
      </c>
      <c r="AI45" s="28" t="str">
        <f t="shared" si="9"/>
        <v/>
      </c>
      <c r="AJ45" s="33" t="str">
        <f t="shared" si="10"/>
        <v/>
      </c>
    </row>
    <row r="46" spans="1:36" ht="33.75" customHeight="1">
      <c r="A46" s="234">
        <f t="shared" si="14"/>
        <v>12</v>
      </c>
      <c r="B46" s="201"/>
      <c r="C46" s="187"/>
      <c r="D46" s="188"/>
      <c r="E46" s="189"/>
      <c r="F46" s="190"/>
      <c r="G46" s="191"/>
      <c r="H46" s="192"/>
      <c r="I46" s="200"/>
      <c r="J46" s="194"/>
      <c r="K46" s="195" t="s">
        <v>89</v>
      </c>
      <c r="L46" s="196"/>
      <c r="M46" s="197"/>
      <c r="N46" s="198"/>
      <c r="O46" s="382"/>
      <c r="P46" s="383"/>
      <c r="Q46" s="199"/>
      <c r="R46" s="100"/>
      <c r="S46" s="100"/>
      <c r="T46" s="18"/>
      <c r="U46" s="19" t="str">
        <f t="shared" si="0"/>
        <v/>
      </c>
      <c r="V46" s="29"/>
      <c r="W46" s="19"/>
      <c r="X46" s="20" t="str">
        <f t="shared" si="1"/>
        <v/>
      </c>
      <c r="Y46" s="20" t="str">
        <f t="shared" si="2"/>
        <v/>
      </c>
      <c r="Z46" s="20" t="str">
        <f t="shared" si="3"/>
        <v/>
      </c>
      <c r="AA46" s="20" t="str">
        <f t="shared" si="4"/>
        <v/>
      </c>
      <c r="AB46" s="20" t="str">
        <f t="shared" si="5"/>
        <v/>
      </c>
      <c r="AC46" s="20" t="str">
        <f t="shared" si="6"/>
        <v/>
      </c>
      <c r="AD46" s="23" t="str">
        <f t="shared" si="7"/>
        <v/>
      </c>
      <c r="AE46" s="25" t="str">
        <f t="shared" si="11"/>
        <v/>
      </c>
      <c r="AF46" s="33" t="str">
        <f t="shared" si="12"/>
        <v/>
      </c>
      <c r="AG46" s="31" t="str">
        <f t="shared" si="13"/>
        <v/>
      </c>
      <c r="AH46" s="28" t="str">
        <f t="shared" si="8"/>
        <v/>
      </c>
      <c r="AI46" s="28" t="str">
        <f t="shared" si="9"/>
        <v/>
      </c>
      <c r="AJ46" s="33" t="str">
        <f t="shared" si="10"/>
        <v/>
      </c>
    </row>
    <row r="47" spans="1:36" ht="33.75" customHeight="1">
      <c r="A47" s="234">
        <f t="shared" si="14"/>
        <v>13</v>
      </c>
      <c r="B47" s="201"/>
      <c r="C47" s="187"/>
      <c r="D47" s="188"/>
      <c r="E47" s="189"/>
      <c r="F47" s="190"/>
      <c r="G47" s="191"/>
      <c r="H47" s="192"/>
      <c r="I47" s="200"/>
      <c r="J47" s="194"/>
      <c r="K47" s="195" t="s">
        <v>89</v>
      </c>
      <c r="L47" s="196"/>
      <c r="M47" s="197"/>
      <c r="N47" s="198"/>
      <c r="O47" s="382"/>
      <c r="P47" s="383"/>
      <c r="Q47" s="199"/>
      <c r="R47" s="100"/>
      <c r="S47" s="100"/>
      <c r="T47" s="18"/>
      <c r="U47" s="19" t="str">
        <f t="shared" si="0"/>
        <v/>
      </c>
      <c r="V47" s="29"/>
      <c r="W47" s="19"/>
      <c r="X47" s="20" t="str">
        <f t="shared" si="1"/>
        <v/>
      </c>
      <c r="Y47" s="20" t="str">
        <f t="shared" si="2"/>
        <v/>
      </c>
      <c r="Z47" s="20" t="str">
        <f t="shared" si="3"/>
        <v/>
      </c>
      <c r="AA47" s="20" t="str">
        <f t="shared" si="4"/>
        <v/>
      </c>
      <c r="AB47" s="20" t="str">
        <f t="shared" si="5"/>
        <v/>
      </c>
      <c r="AC47" s="20" t="str">
        <f t="shared" si="6"/>
        <v/>
      </c>
      <c r="AD47" s="23" t="str">
        <f t="shared" si="7"/>
        <v/>
      </c>
      <c r="AE47" s="25" t="str">
        <f t="shared" si="11"/>
        <v/>
      </c>
      <c r="AF47" s="33" t="str">
        <f t="shared" si="12"/>
        <v/>
      </c>
      <c r="AG47" s="31" t="str">
        <f t="shared" si="13"/>
        <v/>
      </c>
      <c r="AH47" s="28" t="str">
        <f t="shared" si="8"/>
        <v/>
      </c>
      <c r="AI47" s="28" t="str">
        <f t="shared" si="9"/>
        <v/>
      </c>
      <c r="AJ47" s="33" t="str">
        <f t="shared" si="10"/>
        <v/>
      </c>
    </row>
    <row r="48" spans="1:36" ht="33.75" customHeight="1">
      <c r="A48" s="234">
        <f t="shared" si="14"/>
        <v>14</v>
      </c>
      <c r="B48" s="201"/>
      <c r="C48" s="187"/>
      <c r="D48" s="188"/>
      <c r="E48" s="189"/>
      <c r="F48" s="190"/>
      <c r="G48" s="191"/>
      <c r="H48" s="192"/>
      <c r="I48" s="200"/>
      <c r="J48" s="194"/>
      <c r="K48" s="195" t="s">
        <v>89</v>
      </c>
      <c r="L48" s="196"/>
      <c r="M48" s="197"/>
      <c r="N48" s="198"/>
      <c r="O48" s="382"/>
      <c r="P48" s="383"/>
      <c r="Q48" s="199"/>
      <c r="R48" s="100"/>
      <c r="S48" s="100"/>
      <c r="T48" s="18"/>
      <c r="U48" s="19" t="str">
        <f t="shared" si="0"/>
        <v/>
      </c>
      <c r="V48" s="29"/>
      <c r="W48" s="19"/>
      <c r="X48" s="20" t="str">
        <f t="shared" si="1"/>
        <v/>
      </c>
      <c r="Y48" s="20" t="str">
        <f t="shared" si="2"/>
        <v/>
      </c>
      <c r="Z48" s="20" t="str">
        <f t="shared" si="3"/>
        <v/>
      </c>
      <c r="AA48" s="20" t="str">
        <f t="shared" si="4"/>
        <v/>
      </c>
      <c r="AB48" s="20" t="str">
        <f t="shared" si="5"/>
        <v/>
      </c>
      <c r="AC48" s="20" t="str">
        <f t="shared" si="6"/>
        <v/>
      </c>
      <c r="AD48" s="23" t="str">
        <f t="shared" si="7"/>
        <v/>
      </c>
      <c r="AE48" s="25" t="str">
        <f t="shared" si="11"/>
        <v/>
      </c>
      <c r="AF48" s="33" t="str">
        <f t="shared" si="12"/>
        <v/>
      </c>
      <c r="AG48" s="31" t="str">
        <f t="shared" si="13"/>
        <v/>
      </c>
      <c r="AH48" s="28" t="str">
        <f t="shared" si="8"/>
        <v/>
      </c>
      <c r="AI48" s="28" t="str">
        <f t="shared" si="9"/>
        <v/>
      </c>
      <c r="AJ48" s="33" t="str">
        <f t="shared" si="10"/>
        <v/>
      </c>
    </row>
    <row r="49" spans="1:36" ht="33.75" customHeight="1">
      <c r="A49" s="234">
        <f t="shared" si="14"/>
        <v>15</v>
      </c>
      <c r="B49" s="201"/>
      <c r="C49" s="187"/>
      <c r="D49" s="188"/>
      <c r="E49" s="189"/>
      <c r="F49" s="190"/>
      <c r="G49" s="191"/>
      <c r="H49" s="192"/>
      <c r="I49" s="200"/>
      <c r="J49" s="194"/>
      <c r="K49" s="195" t="s">
        <v>89</v>
      </c>
      <c r="L49" s="196"/>
      <c r="M49" s="197"/>
      <c r="N49" s="198"/>
      <c r="O49" s="382"/>
      <c r="P49" s="383"/>
      <c r="Q49" s="199"/>
      <c r="R49" s="100"/>
      <c r="S49" s="100"/>
      <c r="T49" s="18"/>
      <c r="U49" s="19" t="str">
        <f t="shared" si="0"/>
        <v/>
      </c>
      <c r="V49" s="29"/>
      <c r="W49" s="19"/>
      <c r="X49" s="20" t="str">
        <f t="shared" si="1"/>
        <v/>
      </c>
      <c r="Y49" s="20" t="str">
        <f t="shared" si="2"/>
        <v/>
      </c>
      <c r="Z49" s="20" t="str">
        <f t="shared" si="3"/>
        <v/>
      </c>
      <c r="AA49" s="20" t="str">
        <f t="shared" si="4"/>
        <v/>
      </c>
      <c r="AB49" s="20" t="str">
        <f t="shared" si="5"/>
        <v/>
      </c>
      <c r="AC49" s="20" t="str">
        <f t="shared" si="6"/>
        <v/>
      </c>
      <c r="AD49" s="23" t="str">
        <f t="shared" si="7"/>
        <v/>
      </c>
      <c r="AE49" s="25" t="str">
        <f t="shared" si="11"/>
        <v/>
      </c>
      <c r="AF49" s="33" t="str">
        <f t="shared" si="12"/>
        <v/>
      </c>
      <c r="AG49" s="31" t="str">
        <f t="shared" si="13"/>
        <v/>
      </c>
      <c r="AH49" s="28" t="str">
        <f t="shared" si="8"/>
        <v/>
      </c>
      <c r="AI49" s="28" t="str">
        <f t="shared" si="9"/>
        <v/>
      </c>
      <c r="AJ49" s="33" t="str">
        <f t="shared" si="10"/>
        <v/>
      </c>
    </row>
    <row r="50" spans="1:36" ht="33.75" customHeight="1">
      <c r="A50" s="234">
        <f t="shared" si="14"/>
        <v>16</v>
      </c>
      <c r="B50" s="201"/>
      <c r="C50" s="187"/>
      <c r="D50" s="188"/>
      <c r="E50" s="189"/>
      <c r="F50" s="190"/>
      <c r="G50" s="191"/>
      <c r="H50" s="192"/>
      <c r="I50" s="200"/>
      <c r="J50" s="194"/>
      <c r="K50" s="195" t="s">
        <v>89</v>
      </c>
      <c r="L50" s="196"/>
      <c r="M50" s="197"/>
      <c r="N50" s="198"/>
      <c r="O50" s="382"/>
      <c r="P50" s="383"/>
      <c r="Q50" s="199"/>
      <c r="R50" s="100"/>
      <c r="S50" s="100"/>
      <c r="T50" s="18"/>
      <c r="U50" s="19" t="str">
        <f t="shared" si="0"/>
        <v/>
      </c>
      <c r="V50" s="29"/>
      <c r="W50" s="19"/>
      <c r="X50" s="20" t="str">
        <f t="shared" si="1"/>
        <v/>
      </c>
      <c r="Y50" s="20" t="str">
        <f t="shared" si="2"/>
        <v/>
      </c>
      <c r="Z50" s="20" t="str">
        <f t="shared" si="3"/>
        <v/>
      </c>
      <c r="AA50" s="20" t="str">
        <f t="shared" si="4"/>
        <v/>
      </c>
      <c r="AB50" s="20" t="str">
        <f t="shared" si="5"/>
        <v/>
      </c>
      <c r="AC50" s="20" t="str">
        <f t="shared" si="6"/>
        <v/>
      </c>
      <c r="AD50" s="23" t="str">
        <f t="shared" si="7"/>
        <v/>
      </c>
      <c r="AE50" s="25" t="str">
        <f t="shared" si="11"/>
        <v/>
      </c>
      <c r="AF50" s="33" t="str">
        <f t="shared" si="12"/>
        <v/>
      </c>
      <c r="AG50" s="31" t="str">
        <f t="shared" si="13"/>
        <v/>
      </c>
      <c r="AH50" s="28" t="str">
        <f t="shared" si="8"/>
        <v/>
      </c>
      <c r="AI50" s="28" t="str">
        <f t="shared" si="9"/>
        <v/>
      </c>
      <c r="AJ50" s="33" t="str">
        <f t="shared" si="10"/>
        <v/>
      </c>
    </row>
    <row r="51" spans="1:36" ht="33.75" customHeight="1">
      <c r="A51" s="234">
        <f t="shared" si="14"/>
        <v>17</v>
      </c>
      <c r="B51" s="201"/>
      <c r="C51" s="187"/>
      <c r="D51" s="188"/>
      <c r="E51" s="189"/>
      <c r="F51" s="190"/>
      <c r="G51" s="191"/>
      <c r="H51" s="192"/>
      <c r="I51" s="200"/>
      <c r="J51" s="194"/>
      <c r="K51" s="195" t="s">
        <v>89</v>
      </c>
      <c r="L51" s="196"/>
      <c r="M51" s="197"/>
      <c r="N51" s="198"/>
      <c r="O51" s="382"/>
      <c r="P51" s="383"/>
      <c r="Q51" s="199"/>
      <c r="R51" s="100"/>
      <c r="S51" s="100"/>
      <c r="T51" s="18"/>
      <c r="U51" s="19" t="str">
        <f t="shared" si="0"/>
        <v/>
      </c>
      <c r="V51" s="29"/>
      <c r="W51" s="19"/>
      <c r="X51" s="20" t="str">
        <f t="shared" si="1"/>
        <v/>
      </c>
      <c r="Y51" s="20" t="str">
        <f t="shared" si="2"/>
        <v/>
      </c>
      <c r="Z51" s="20" t="str">
        <f t="shared" si="3"/>
        <v/>
      </c>
      <c r="AA51" s="20" t="str">
        <f t="shared" si="4"/>
        <v/>
      </c>
      <c r="AB51" s="20" t="str">
        <f t="shared" si="5"/>
        <v/>
      </c>
      <c r="AC51" s="20" t="str">
        <f t="shared" si="6"/>
        <v/>
      </c>
      <c r="AD51" s="23" t="str">
        <f t="shared" si="7"/>
        <v/>
      </c>
      <c r="AE51" s="25" t="str">
        <f t="shared" si="11"/>
        <v/>
      </c>
      <c r="AF51" s="33" t="str">
        <f t="shared" si="12"/>
        <v/>
      </c>
      <c r="AG51" s="31" t="str">
        <f t="shared" si="13"/>
        <v/>
      </c>
      <c r="AH51" s="28" t="str">
        <f t="shared" si="8"/>
        <v/>
      </c>
      <c r="AI51" s="28" t="str">
        <f t="shared" si="9"/>
        <v/>
      </c>
      <c r="AJ51" s="33" t="str">
        <f t="shared" si="10"/>
        <v/>
      </c>
    </row>
    <row r="52" spans="1:36" ht="33.75" customHeight="1">
      <c r="A52" s="234">
        <f t="shared" si="14"/>
        <v>18</v>
      </c>
      <c r="B52" s="201"/>
      <c r="C52" s="187"/>
      <c r="D52" s="188"/>
      <c r="E52" s="189"/>
      <c r="F52" s="190"/>
      <c r="G52" s="191"/>
      <c r="H52" s="192"/>
      <c r="I52" s="200"/>
      <c r="J52" s="194"/>
      <c r="K52" s="195" t="s">
        <v>89</v>
      </c>
      <c r="L52" s="196"/>
      <c r="M52" s="197"/>
      <c r="N52" s="198"/>
      <c r="O52" s="382"/>
      <c r="P52" s="383"/>
      <c r="Q52" s="199"/>
      <c r="R52" s="100"/>
      <c r="S52" s="100"/>
      <c r="T52" s="18"/>
      <c r="U52" s="19" t="str">
        <f t="shared" si="0"/>
        <v/>
      </c>
      <c r="V52" s="29"/>
      <c r="W52" s="19"/>
      <c r="X52" s="20" t="str">
        <f t="shared" si="1"/>
        <v/>
      </c>
      <c r="Y52" s="20" t="str">
        <f t="shared" si="2"/>
        <v/>
      </c>
      <c r="Z52" s="20" t="str">
        <f t="shared" si="3"/>
        <v/>
      </c>
      <c r="AA52" s="20" t="str">
        <f t="shared" si="4"/>
        <v/>
      </c>
      <c r="AB52" s="20" t="str">
        <f t="shared" si="5"/>
        <v/>
      </c>
      <c r="AC52" s="20" t="str">
        <f t="shared" si="6"/>
        <v/>
      </c>
      <c r="AD52" s="23" t="str">
        <f t="shared" si="7"/>
        <v/>
      </c>
      <c r="AE52" s="25" t="str">
        <f t="shared" si="11"/>
        <v/>
      </c>
      <c r="AF52" s="33" t="str">
        <f t="shared" si="12"/>
        <v/>
      </c>
      <c r="AG52" s="31" t="str">
        <f t="shared" si="13"/>
        <v/>
      </c>
      <c r="AH52" s="28" t="str">
        <f t="shared" si="8"/>
        <v/>
      </c>
      <c r="AI52" s="28" t="str">
        <f t="shared" si="9"/>
        <v/>
      </c>
      <c r="AJ52" s="33" t="str">
        <f t="shared" si="10"/>
        <v/>
      </c>
    </row>
    <row r="53" spans="1:36" ht="33.75" customHeight="1">
      <c r="A53" s="234">
        <f t="shared" si="14"/>
        <v>19</v>
      </c>
      <c r="B53" s="201"/>
      <c r="C53" s="187"/>
      <c r="D53" s="188"/>
      <c r="E53" s="189"/>
      <c r="F53" s="190"/>
      <c r="G53" s="191"/>
      <c r="H53" s="192"/>
      <c r="I53" s="200"/>
      <c r="J53" s="194"/>
      <c r="K53" s="195" t="s">
        <v>89</v>
      </c>
      <c r="L53" s="196"/>
      <c r="M53" s="197"/>
      <c r="N53" s="198"/>
      <c r="O53" s="382"/>
      <c r="P53" s="383"/>
      <c r="Q53" s="199"/>
      <c r="R53" s="100"/>
      <c r="S53" s="100"/>
      <c r="T53" s="18"/>
      <c r="U53" s="19" t="str">
        <f t="shared" si="0"/>
        <v/>
      </c>
      <c r="V53" s="29"/>
      <c r="W53" s="19"/>
      <c r="X53" s="20" t="str">
        <f t="shared" si="1"/>
        <v/>
      </c>
      <c r="Y53" s="20" t="str">
        <f t="shared" si="2"/>
        <v/>
      </c>
      <c r="Z53" s="20" t="str">
        <f t="shared" si="3"/>
        <v/>
      </c>
      <c r="AA53" s="20" t="str">
        <f t="shared" si="4"/>
        <v/>
      </c>
      <c r="AB53" s="20" t="str">
        <f t="shared" si="5"/>
        <v/>
      </c>
      <c r="AC53" s="20" t="str">
        <f t="shared" si="6"/>
        <v/>
      </c>
      <c r="AD53" s="23" t="str">
        <f t="shared" si="7"/>
        <v/>
      </c>
      <c r="AE53" s="25" t="str">
        <f t="shared" si="11"/>
        <v/>
      </c>
      <c r="AF53" s="33" t="str">
        <f t="shared" si="12"/>
        <v/>
      </c>
      <c r="AG53" s="31" t="str">
        <f t="shared" si="13"/>
        <v/>
      </c>
      <c r="AH53" s="28" t="str">
        <f t="shared" si="8"/>
        <v/>
      </c>
      <c r="AI53" s="28" t="str">
        <f t="shared" si="9"/>
        <v/>
      </c>
      <c r="AJ53" s="33" t="str">
        <f t="shared" si="10"/>
        <v/>
      </c>
    </row>
    <row r="54" spans="1:36" ht="33.75" customHeight="1">
      <c r="A54" s="234">
        <f t="shared" si="14"/>
        <v>20</v>
      </c>
      <c r="B54" s="201"/>
      <c r="C54" s="187"/>
      <c r="D54" s="188"/>
      <c r="E54" s="189"/>
      <c r="F54" s="190"/>
      <c r="G54" s="191"/>
      <c r="H54" s="192"/>
      <c r="I54" s="200"/>
      <c r="J54" s="194"/>
      <c r="K54" s="195" t="s">
        <v>89</v>
      </c>
      <c r="L54" s="196"/>
      <c r="M54" s="197"/>
      <c r="N54" s="198"/>
      <c r="O54" s="382"/>
      <c r="P54" s="383"/>
      <c r="Q54" s="199"/>
      <c r="R54" s="100"/>
      <c r="S54" s="100"/>
      <c r="T54" s="18"/>
      <c r="U54" s="19" t="str">
        <f t="shared" si="0"/>
        <v/>
      </c>
      <c r="V54" s="29"/>
      <c r="W54" s="19"/>
      <c r="X54" s="20" t="str">
        <f t="shared" si="1"/>
        <v/>
      </c>
      <c r="Y54" s="20" t="str">
        <f t="shared" si="2"/>
        <v/>
      </c>
      <c r="Z54" s="20" t="str">
        <f t="shared" si="3"/>
        <v/>
      </c>
      <c r="AA54" s="20" t="str">
        <f t="shared" si="4"/>
        <v/>
      </c>
      <c r="AB54" s="20" t="str">
        <f t="shared" si="5"/>
        <v/>
      </c>
      <c r="AC54" s="20" t="str">
        <f t="shared" si="6"/>
        <v/>
      </c>
      <c r="AD54" s="23" t="str">
        <f t="shared" si="7"/>
        <v/>
      </c>
      <c r="AE54" s="25" t="str">
        <f t="shared" si="11"/>
        <v/>
      </c>
      <c r="AF54" s="33" t="str">
        <f t="shared" si="12"/>
        <v/>
      </c>
      <c r="AG54" s="31" t="str">
        <f t="shared" si="13"/>
        <v/>
      </c>
      <c r="AH54" s="28" t="str">
        <f t="shared" si="8"/>
        <v/>
      </c>
      <c r="AI54" s="28" t="str">
        <f t="shared" si="9"/>
        <v/>
      </c>
      <c r="AJ54" s="33" t="str">
        <f t="shared" si="10"/>
        <v/>
      </c>
    </row>
    <row r="55" spans="1:36" ht="33.75" customHeight="1">
      <c r="A55" s="234">
        <f t="shared" si="14"/>
        <v>21</v>
      </c>
      <c r="B55" s="201"/>
      <c r="C55" s="187"/>
      <c r="D55" s="188"/>
      <c r="E55" s="189"/>
      <c r="F55" s="190"/>
      <c r="G55" s="191"/>
      <c r="H55" s="192"/>
      <c r="I55" s="200"/>
      <c r="J55" s="194"/>
      <c r="K55" s="195" t="s">
        <v>89</v>
      </c>
      <c r="L55" s="196"/>
      <c r="M55" s="197"/>
      <c r="N55" s="198"/>
      <c r="O55" s="382"/>
      <c r="P55" s="383"/>
      <c r="Q55" s="199"/>
      <c r="R55" s="100"/>
      <c r="S55" s="100"/>
      <c r="T55" s="18"/>
      <c r="U55" s="19" t="str">
        <f t="shared" si="0"/>
        <v/>
      </c>
      <c r="V55" s="29"/>
      <c r="W55" s="19"/>
      <c r="X55" s="20" t="str">
        <f t="shared" si="1"/>
        <v/>
      </c>
      <c r="Y55" s="20" t="str">
        <f t="shared" si="2"/>
        <v/>
      </c>
      <c r="Z55" s="20" t="str">
        <f t="shared" si="3"/>
        <v/>
      </c>
      <c r="AA55" s="20" t="str">
        <f t="shared" si="4"/>
        <v/>
      </c>
      <c r="AB55" s="20" t="str">
        <f t="shared" si="5"/>
        <v/>
      </c>
      <c r="AC55" s="20" t="str">
        <f t="shared" si="6"/>
        <v/>
      </c>
      <c r="AD55" s="23" t="str">
        <f t="shared" si="7"/>
        <v/>
      </c>
      <c r="AE55" s="25" t="str">
        <f t="shared" si="11"/>
        <v/>
      </c>
      <c r="AF55" s="33" t="str">
        <f t="shared" si="12"/>
        <v/>
      </c>
      <c r="AG55" s="31" t="str">
        <f t="shared" si="13"/>
        <v/>
      </c>
      <c r="AH55" s="28" t="str">
        <f t="shared" si="8"/>
        <v/>
      </c>
      <c r="AI55" s="28" t="str">
        <f t="shared" si="9"/>
        <v/>
      </c>
      <c r="AJ55" s="33" t="str">
        <f t="shared" si="10"/>
        <v/>
      </c>
    </row>
    <row r="56" spans="1:36" ht="33.75" customHeight="1">
      <c r="A56" s="234">
        <f t="shared" si="14"/>
        <v>22</v>
      </c>
      <c r="B56" s="201"/>
      <c r="C56" s="187"/>
      <c r="D56" s="188"/>
      <c r="E56" s="189"/>
      <c r="F56" s="190"/>
      <c r="G56" s="191"/>
      <c r="H56" s="192"/>
      <c r="I56" s="200"/>
      <c r="J56" s="194"/>
      <c r="K56" s="195" t="s">
        <v>89</v>
      </c>
      <c r="L56" s="196"/>
      <c r="M56" s="197"/>
      <c r="N56" s="198"/>
      <c r="O56" s="382"/>
      <c r="P56" s="383"/>
      <c r="Q56" s="199"/>
      <c r="R56" s="100"/>
      <c r="S56" s="100"/>
      <c r="T56" s="18"/>
      <c r="U56" s="19" t="str">
        <f t="shared" si="0"/>
        <v/>
      </c>
      <c r="V56" s="29"/>
      <c r="W56" s="19"/>
      <c r="X56" s="20" t="str">
        <f t="shared" si="1"/>
        <v/>
      </c>
      <c r="Y56" s="20" t="str">
        <f t="shared" si="2"/>
        <v/>
      </c>
      <c r="Z56" s="20" t="str">
        <f t="shared" si="3"/>
        <v/>
      </c>
      <c r="AA56" s="20" t="str">
        <f t="shared" si="4"/>
        <v/>
      </c>
      <c r="AB56" s="20" t="str">
        <f t="shared" si="5"/>
        <v/>
      </c>
      <c r="AC56" s="20" t="str">
        <f t="shared" si="6"/>
        <v/>
      </c>
      <c r="AD56" s="23" t="str">
        <f t="shared" si="7"/>
        <v/>
      </c>
      <c r="AE56" s="25" t="str">
        <f t="shared" si="11"/>
        <v/>
      </c>
      <c r="AF56" s="33" t="str">
        <f t="shared" si="12"/>
        <v/>
      </c>
      <c r="AG56" s="31" t="str">
        <f t="shared" si="13"/>
        <v/>
      </c>
      <c r="AH56" s="28" t="str">
        <f t="shared" si="8"/>
        <v/>
      </c>
      <c r="AI56" s="28" t="str">
        <f t="shared" si="9"/>
        <v/>
      </c>
      <c r="AJ56" s="33" t="str">
        <f t="shared" si="10"/>
        <v/>
      </c>
    </row>
    <row r="57" spans="1:36" ht="33.75" customHeight="1">
      <c r="A57" s="234">
        <f t="shared" si="14"/>
        <v>23</v>
      </c>
      <c r="B57" s="201"/>
      <c r="C57" s="187"/>
      <c r="D57" s="188"/>
      <c r="E57" s="189"/>
      <c r="F57" s="190"/>
      <c r="G57" s="191"/>
      <c r="H57" s="192"/>
      <c r="I57" s="200"/>
      <c r="J57" s="194"/>
      <c r="K57" s="195" t="s">
        <v>89</v>
      </c>
      <c r="L57" s="196"/>
      <c r="M57" s="197"/>
      <c r="N57" s="198"/>
      <c r="O57" s="382"/>
      <c r="P57" s="383"/>
      <c r="Q57" s="199"/>
      <c r="R57" s="100"/>
      <c r="S57" s="100"/>
      <c r="T57" s="18"/>
      <c r="U57" s="19" t="str">
        <f t="shared" si="0"/>
        <v/>
      </c>
      <c r="V57" s="29"/>
      <c r="W57" s="19"/>
      <c r="X57" s="20" t="str">
        <f t="shared" si="1"/>
        <v/>
      </c>
      <c r="Y57" s="20" t="str">
        <f t="shared" si="2"/>
        <v/>
      </c>
      <c r="Z57" s="20" t="str">
        <f t="shared" si="3"/>
        <v/>
      </c>
      <c r="AA57" s="20" t="str">
        <f t="shared" si="4"/>
        <v/>
      </c>
      <c r="AB57" s="20" t="str">
        <f t="shared" si="5"/>
        <v/>
      </c>
      <c r="AC57" s="20" t="str">
        <f t="shared" si="6"/>
        <v/>
      </c>
      <c r="AD57" s="23" t="str">
        <f t="shared" si="7"/>
        <v/>
      </c>
      <c r="AE57" s="25" t="str">
        <f t="shared" si="11"/>
        <v/>
      </c>
      <c r="AF57" s="33" t="str">
        <f t="shared" si="12"/>
        <v/>
      </c>
      <c r="AG57" s="31" t="str">
        <f t="shared" si="13"/>
        <v/>
      </c>
      <c r="AH57" s="28" t="str">
        <f t="shared" si="8"/>
        <v/>
      </c>
      <c r="AI57" s="28" t="str">
        <f t="shared" si="9"/>
        <v/>
      </c>
      <c r="AJ57" s="33" t="str">
        <f t="shared" si="10"/>
        <v/>
      </c>
    </row>
    <row r="58" spans="1:36" ht="33.75" customHeight="1">
      <c r="A58" s="234">
        <f t="shared" si="14"/>
        <v>24</v>
      </c>
      <c r="B58" s="201"/>
      <c r="C58" s="187"/>
      <c r="D58" s="188"/>
      <c r="E58" s="189"/>
      <c r="F58" s="190"/>
      <c r="G58" s="191"/>
      <c r="H58" s="192"/>
      <c r="I58" s="200"/>
      <c r="J58" s="194"/>
      <c r="K58" s="195" t="s">
        <v>89</v>
      </c>
      <c r="L58" s="196"/>
      <c r="M58" s="197"/>
      <c r="N58" s="198"/>
      <c r="O58" s="382"/>
      <c r="P58" s="383"/>
      <c r="Q58" s="199"/>
      <c r="R58" s="100"/>
      <c r="S58" s="100"/>
      <c r="T58" s="18"/>
      <c r="U58" s="19" t="str">
        <f t="shared" si="0"/>
        <v/>
      </c>
      <c r="V58" s="29"/>
      <c r="W58" s="19"/>
      <c r="X58" s="20" t="str">
        <f t="shared" si="1"/>
        <v/>
      </c>
      <c r="Y58" s="20" t="str">
        <f t="shared" si="2"/>
        <v/>
      </c>
      <c r="Z58" s="20" t="str">
        <f t="shared" si="3"/>
        <v/>
      </c>
      <c r="AA58" s="20" t="str">
        <f t="shared" si="4"/>
        <v/>
      </c>
      <c r="AB58" s="20" t="str">
        <f t="shared" si="5"/>
        <v/>
      </c>
      <c r="AC58" s="20" t="str">
        <f t="shared" si="6"/>
        <v/>
      </c>
      <c r="AD58" s="23" t="str">
        <f t="shared" si="7"/>
        <v/>
      </c>
      <c r="AE58" s="25" t="str">
        <f t="shared" si="11"/>
        <v/>
      </c>
      <c r="AF58" s="33" t="str">
        <f t="shared" si="12"/>
        <v/>
      </c>
      <c r="AG58" s="31" t="str">
        <f t="shared" si="13"/>
        <v/>
      </c>
      <c r="AH58" s="28" t="str">
        <f t="shared" si="8"/>
        <v/>
      </c>
      <c r="AI58" s="28" t="str">
        <f t="shared" si="9"/>
        <v/>
      </c>
      <c r="AJ58" s="33" t="str">
        <f t="shared" si="10"/>
        <v/>
      </c>
    </row>
    <row r="59" spans="1:36" ht="33.75" customHeight="1">
      <c r="A59" s="234">
        <f t="shared" si="14"/>
        <v>25</v>
      </c>
      <c r="B59" s="201"/>
      <c r="C59" s="187"/>
      <c r="D59" s="188"/>
      <c r="E59" s="189"/>
      <c r="F59" s="190"/>
      <c r="G59" s="191"/>
      <c r="H59" s="192"/>
      <c r="I59" s="200"/>
      <c r="J59" s="194"/>
      <c r="K59" s="195" t="s">
        <v>89</v>
      </c>
      <c r="L59" s="196"/>
      <c r="M59" s="197"/>
      <c r="N59" s="198"/>
      <c r="O59" s="382"/>
      <c r="P59" s="383"/>
      <c r="Q59" s="199"/>
      <c r="R59" s="100"/>
      <c r="S59" s="100"/>
      <c r="T59" s="18"/>
      <c r="U59" s="19" t="str">
        <f t="shared" si="0"/>
        <v/>
      </c>
      <c r="V59" s="29"/>
      <c r="W59" s="19"/>
      <c r="X59" s="20" t="str">
        <f t="shared" si="1"/>
        <v/>
      </c>
      <c r="Y59" s="20" t="str">
        <f t="shared" si="2"/>
        <v/>
      </c>
      <c r="Z59" s="20" t="str">
        <f t="shared" si="3"/>
        <v/>
      </c>
      <c r="AA59" s="20" t="str">
        <f t="shared" si="4"/>
        <v/>
      </c>
      <c r="AB59" s="20" t="str">
        <f t="shared" si="5"/>
        <v/>
      </c>
      <c r="AC59" s="20" t="str">
        <f t="shared" si="6"/>
        <v/>
      </c>
      <c r="AD59" s="23" t="str">
        <f t="shared" si="7"/>
        <v/>
      </c>
      <c r="AE59" s="25" t="str">
        <f t="shared" si="11"/>
        <v/>
      </c>
      <c r="AF59" s="33" t="str">
        <f t="shared" si="12"/>
        <v/>
      </c>
      <c r="AG59" s="31" t="str">
        <f t="shared" si="13"/>
        <v/>
      </c>
      <c r="AH59" s="28" t="str">
        <f t="shared" si="8"/>
        <v/>
      </c>
      <c r="AI59" s="28" t="str">
        <f t="shared" si="9"/>
        <v/>
      </c>
      <c r="AJ59" s="33" t="str">
        <f t="shared" si="10"/>
        <v/>
      </c>
    </row>
    <row r="60" spans="1:36" ht="33.75" customHeight="1">
      <c r="A60" s="234">
        <f t="shared" si="14"/>
        <v>26</v>
      </c>
      <c r="B60" s="201"/>
      <c r="C60" s="187"/>
      <c r="D60" s="188"/>
      <c r="E60" s="189"/>
      <c r="F60" s="190"/>
      <c r="G60" s="191"/>
      <c r="H60" s="192"/>
      <c r="I60" s="200"/>
      <c r="J60" s="194"/>
      <c r="K60" s="195" t="s">
        <v>89</v>
      </c>
      <c r="L60" s="196"/>
      <c r="M60" s="197"/>
      <c r="N60" s="198"/>
      <c r="O60" s="382"/>
      <c r="P60" s="383"/>
      <c r="Q60" s="199"/>
      <c r="R60" s="100"/>
      <c r="S60" s="100"/>
      <c r="T60" s="18"/>
      <c r="U60" s="19" t="str">
        <f t="shared" si="0"/>
        <v/>
      </c>
      <c r="V60" s="29"/>
      <c r="W60" s="19"/>
      <c r="X60" s="20" t="str">
        <f t="shared" si="1"/>
        <v/>
      </c>
      <c r="Y60" s="20" t="str">
        <f t="shared" si="2"/>
        <v/>
      </c>
      <c r="Z60" s="20" t="str">
        <f t="shared" si="3"/>
        <v/>
      </c>
      <c r="AA60" s="20" t="str">
        <f t="shared" si="4"/>
        <v/>
      </c>
      <c r="AB60" s="20" t="str">
        <f t="shared" si="5"/>
        <v/>
      </c>
      <c r="AC60" s="20" t="str">
        <f t="shared" si="6"/>
        <v/>
      </c>
      <c r="AD60" s="23" t="str">
        <f t="shared" si="7"/>
        <v/>
      </c>
      <c r="AE60" s="25" t="str">
        <f t="shared" si="11"/>
        <v/>
      </c>
      <c r="AF60" s="33" t="str">
        <f t="shared" si="12"/>
        <v/>
      </c>
      <c r="AG60" s="31" t="str">
        <f t="shared" si="13"/>
        <v/>
      </c>
      <c r="AH60" s="28" t="str">
        <f t="shared" si="8"/>
        <v/>
      </c>
      <c r="AI60" s="28" t="str">
        <f t="shared" si="9"/>
        <v/>
      </c>
      <c r="AJ60" s="33" t="str">
        <f t="shared" si="10"/>
        <v/>
      </c>
    </row>
    <row r="61" spans="1:36" ht="33.75" customHeight="1">
      <c r="A61" s="234">
        <f t="shared" si="14"/>
        <v>27</v>
      </c>
      <c r="B61" s="201"/>
      <c r="C61" s="187"/>
      <c r="D61" s="188"/>
      <c r="E61" s="189"/>
      <c r="F61" s="190"/>
      <c r="G61" s="191"/>
      <c r="H61" s="192"/>
      <c r="I61" s="200"/>
      <c r="J61" s="194"/>
      <c r="K61" s="195" t="s">
        <v>89</v>
      </c>
      <c r="L61" s="196"/>
      <c r="M61" s="197"/>
      <c r="N61" s="198"/>
      <c r="O61" s="382"/>
      <c r="P61" s="383"/>
      <c r="Q61" s="199"/>
      <c r="R61" s="100"/>
      <c r="S61" s="100"/>
      <c r="T61" s="18"/>
      <c r="U61" s="19" t="str">
        <f t="shared" si="0"/>
        <v/>
      </c>
      <c r="V61" s="29"/>
      <c r="W61" s="19"/>
      <c r="X61" s="20" t="str">
        <f t="shared" si="1"/>
        <v/>
      </c>
      <c r="Y61" s="20" t="str">
        <f t="shared" si="2"/>
        <v/>
      </c>
      <c r="Z61" s="20" t="str">
        <f t="shared" si="3"/>
        <v/>
      </c>
      <c r="AA61" s="20" t="str">
        <f t="shared" si="4"/>
        <v/>
      </c>
      <c r="AB61" s="20" t="str">
        <f t="shared" si="5"/>
        <v/>
      </c>
      <c r="AC61" s="20" t="str">
        <f t="shared" si="6"/>
        <v/>
      </c>
      <c r="AD61" s="23" t="str">
        <f t="shared" si="7"/>
        <v/>
      </c>
      <c r="AE61" s="25" t="str">
        <f t="shared" si="11"/>
        <v/>
      </c>
      <c r="AF61" s="33" t="str">
        <f t="shared" si="12"/>
        <v/>
      </c>
      <c r="AG61" s="31" t="str">
        <f t="shared" si="13"/>
        <v/>
      </c>
      <c r="AH61" s="28" t="str">
        <f t="shared" si="8"/>
        <v/>
      </c>
      <c r="AI61" s="28" t="str">
        <f t="shared" si="9"/>
        <v/>
      </c>
      <c r="AJ61" s="33" t="str">
        <f t="shared" si="10"/>
        <v/>
      </c>
    </row>
    <row r="62" spans="1:36" ht="33.75" customHeight="1">
      <c r="A62" s="234">
        <f t="shared" si="14"/>
        <v>28</v>
      </c>
      <c r="B62" s="201"/>
      <c r="C62" s="187"/>
      <c r="D62" s="188"/>
      <c r="E62" s="189"/>
      <c r="F62" s="190"/>
      <c r="G62" s="191"/>
      <c r="H62" s="192"/>
      <c r="I62" s="200"/>
      <c r="J62" s="194"/>
      <c r="K62" s="195" t="s">
        <v>89</v>
      </c>
      <c r="L62" s="196"/>
      <c r="M62" s="197"/>
      <c r="N62" s="198"/>
      <c r="O62" s="382"/>
      <c r="P62" s="383"/>
      <c r="Q62" s="199"/>
      <c r="R62" s="100"/>
      <c r="S62" s="100"/>
      <c r="T62" s="18"/>
      <c r="U62" s="19" t="str">
        <f t="shared" si="0"/>
        <v/>
      </c>
      <c r="V62" s="29"/>
      <c r="W62" s="19"/>
      <c r="X62" s="20" t="str">
        <f t="shared" si="1"/>
        <v/>
      </c>
      <c r="Y62" s="20" t="str">
        <f t="shared" si="2"/>
        <v/>
      </c>
      <c r="Z62" s="20" t="str">
        <f t="shared" si="3"/>
        <v/>
      </c>
      <c r="AA62" s="20" t="str">
        <f t="shared" si="4"/>
        <v/>
      </c>
      <c r="AB62" s="20" t="str">
        <f t="shared" si="5"/>
        <v/>
      </c>
      <c r="AC62" s="20" t="str">
        <f t="shared" si="6"/>
        <v/>
      </c>
      <c r="AD62" s="23" t="str">
        <f t="shared" si="7"/>
        <v/>
      </c>
      <c r="AE62" s="25" t="str">
        <f t="shared" si="11"/>
        <v/>
      </c>
      <c r="AF62" s="33" t="str">
        <f t="shared" si="12"/>
        <v/>
      </c>
      <c r="AG62" s="31" t="str">
        <f t="shared" si="13"/>
        <v/>
      </c>
      <c r="AH62" s="28" t="str">
        <f t="shared" si="8"/>
        <v/>
      </c>
      <c r="AI62" s="28" t="str">
        <f t="shared" si="9"/>
        <v/>
      </c>
      <c r="AJ62" s="33" t="str">
        <f t="shared" si="10"/>
        <v/>
      </c>
    </row>
    <row r="63" spans="1:36" ht="33.75" customHeight="1">
      <c r="A63" s="234">
        <f t="shared" si="14"/>
        <v>29</v>
      </c>
      <c r="B63" s="201"/>
      <c r="C63" s="187"/>
      <c r="D63" s="188"/>
      <c r="E63" s="189"/>
      <c r="F63" s="190"/>
      <c r="G63" s="191"/>
      <c r="H63" s="192"/>
      <c r="I63" s="200"/>
      <c r="J63" s="194"/>
      <c r="K63" s="195" t="s">
        <v>89</v>
      </c>
      <c r="L63" s="196"/>
      <c r="M63" s="197"/>
      <c r="N63" s="198"/>
      <c r="O63" s="382"/>
      <c r="P63" s="383"/>
      <c r="Q63" s="199"/>
      <c r="R63" s="100"/>
      <c r="S63" s="100"/>
      <c r="T63" s="18"/>
      <c r="U63" s="19" t="str">
        <f t="shared" si="0"/>
        <v/>
      </c>
      <c r="V63" s="29"/>
      <c r="W63" s="19"/>
      <c r="X63" s="20" t="str">
        <f t="shared" si="1"/>
        <v/>
      </c>
      <c r="Y63" s="20" t="str">
        <f t="shared" si="2"/>
        <v/>
      </c>
      <c r="Z63" s="20" t="str">
        <f t="shared" si="3"/>
        <v/>
      </c>
      <c r="AA63" s="20" t="str">
        <f t="shared" si="4"/>
        <v/>
      </c>
      <c r="AB63" s="20" t="str">
        <f t="shared" si="5"/>
        <v/>
      </c>
      <c r="AC63" s="20" t="str">
        <f t="shared" si="6"/>
        <v/>
      </c>
      <c r="AD63" s="23" t="str">
        <f t="shared" si="7"/>
        <v/>
      </c>
      <c r="AE63" s="25" t="str">
        <f t="shared" si="11"/>
        <v/>
      </c>
      <c r="AF63" s="33" t="str">
        <f t="shared" si="12"/>
        <v/>
      </c>
      <c r="AG63" s="31" t="str">
        <f t="shared" si="13"/>
        <v/>
      </c>
      <c r="AH63" s="28" t="str">
        <f t="shared" si="8"/>
        <v/>
      </c>
      <c r="AI63" s="28" t="str">
        <f t="shared" si="9"/>
        <v/>
      </c>
      <c r="AJ63" s="33" t="str">
        <f t="shared" si="10"/>
        <v/>
      </c>
    </row>
    <row r="64" spans="1:36" ht="33.75" customHeight="1">
      <c r="A64" s="234">
        <f t="shared" si="14"/>
        <v>30</v>
      </c>
      <c r="B64" s="201"/>
      <c r="C64" s="187"/>
      <c r="D64" s="188"/>
      <c r="E64" s="189"/>
      <c r="F64" s="190"/>
      <c r="G64" s="191"/>
      <c r="H64" s="192"/>
      <c r="I64" s="200"/>
      <c r="J64" s="194"/>
      <c r="K64" s="195" t="s">
        <v>89</v>
      </c>
      <c r="L64" s="196"/>
      <c r="M64" s="197"/>
      <c r="N64" s="198"/>
      <c r="O64" s="382"/>
      <c r="P64" s="383"/>
      <c r="Q64" s="199"/>
      <c r="R64" s="100"/>
      <c r="S64" s="100"/>
      <c r="T64" s="18"/>
      <c r="U64" s="19" t="str">
        <f t="shared" si="0"/>
        <v/>
      </c>
      <c r="V64" s="29"/>
      <c r="W64" s="19"/>
      <c r="X64" s="20" t="str">
        <f t="shared" si="1"/>
        <v/>
      </c>
      <c r="Y64" s="20" t="str">
        <f t="shared" si="2"/>
        <v/>
      </c>
      <c r="Z64" s="20" t="str">
        <f t="shared" si="3"/>
        <v/>
      </c>
      <c r="AA64" s="20" t="str">
        <f t="shared" si="4"/>
        <v/>
      </c>
      <c r="AB64" s="20" t="str">
        <f t="shared" si="5"/>
        <v/>
      </c>
      <c r="AC64" s="20" t="str">
        <f t="shared" si="6"/>
        <v/>
      </c>
      <c r="AD64" s="23" t="str">
        <f t="shared" si="7"/>
        <v/>
      </c>
      <c r="AE64" s="25" t="str">
        <f t="shared" si="11"/>
        <v/>
      </c>
      <c r="AF64" s="33" t="str">
        <f t="shared" si="12"/>
        <v/>
      </c>
      <c r="AG64" s="31" t="str">
        <f t="shared" si="13"/>
        <v/>
      </c>
      <c r="AH64" s="28" t="str">
        <f t="shared" si="8"/>
        <v/>
      </c>
      <c r="AI64" s="28" t="str">
        <f t="shared" si="9"/>
        <v/>
      </c>
      <c r="AJ64" s="33" t="str">
        <f t="shared" si="10"/>
        <v/>
      </c>
    </row>
    <row r="65" spans="1:36" ht="33.75" customHeight="1">
      <c r="A65" s="234">
        <f t="shared" si="14"/>
        <v>31</v>
      </c>
      <c r="B65" s="201"/>
      <c r="C65" s="187"/>
      <c r="D65" s="188"/>
      <c r="E65" s="189"/>
      <c r="F65" s="190"/>
      <c r="G65" s="191"/>
      <c r="H65" s="192"/>
      <c r="I65" s="200"/>
      <c r="J65" s="194"/>
      <c r="K65" s="195" t="s">
        <v>89</v>
      </c>
      <c r="L65" s="196"/>
      <c r="M65" s="197"/>
      <c r="N65" s="198"/>
      <c r="O65" s="382"/>
      <c r="P65" s="383"/>
      <c r="Q65" s="199"/>
      <c r="R65" s="100"/>
      <c r="S65" s="100"/>
      <c r="T65" s="18"/>
      <c r="U65" s="19" t="str">
        <f t="shared" si="0"/>
        <v/>
      </c>
      <c r="V65" s="29"/>
      <c r="W65" s="19"/>
      <c r="X65" s="20" t="str">
        <f t="shared" si="1"/>
        <v/>
      </c>
      <c r="Y65" s="20" t="str">
        <f t="shared" si="2"/>
        <v/>
      </c>
      <c r="Z65" s="20" t="str">
        <f t="shared" si="3"/>
        <v/>
      </c>
      <c r="AA65" s="20" t="str">
        <f t="shared" si="4"/>
        <v/>
      </c>
      <c r="AB65" s="20" t="str">
        <f t="shared" si="5"/>
        <v/>
      </c>
      <c r="AC65" s="20" t="str">
        <f t="shared" si="6"/>
        <v/>
      </c>
      <c r="AD65" s="23" t="str">
        <f t="shared" si="7"/>
        <v/>
      </c>
      <c r="AE65" s="25" t="str">
        <f t="shared" si="11"/>
        <v/>
      </c>
      <c r="AF65" s="33" t="str">
        <f t="shared" si="12"/>
        <v/>
      </c>
      <c r="AG65" s="31" t="str">
        <f t="shared" si="13"/>
        <v/>
      </c>
      <c r="AH65" s="28" t="str">
        <f t="shared" si="8"/>
        <v/>
      </c>
      <c r="AI65" s="28" t="str">
        <f t="shared" si="9"/>
        <v/>
      </c>
      <c r="AJ65" s="33" t="str">
        <f t="shared" si="10"/>
        <v/>
      </c>
    </row>
    <row r="66" spans="1:36" ht="33.75" customHeight="1">
      <c r="A66" s="234">
        <f t="shared" si="14"/>
        <v>32</v>
      </c>
      <c r="B66" s="201"/>
      <c r="C66" s="187"/>
      <c r="D66" s="188"/>
      <c r="E66" s="189"/>
      <c r="F66" s="190"/>
      <c r="G66" s="191"/>
      <c r="H66" s="192"/>
      <c r="I66" s="200"/>
      <c r="J66" s="194"/>
      <c r="K66" s="195" t="s">
        <v>89</v>
      </c>
      <c r="L66" s="196"/>
      <c r="M66" s="197"/>
      <c r="N66" s="198"/>
      <c r="O66" s="382"/>
      <c r="P66" s="383"/>
      <c r="Q66" s="199"/>
      <c r="R66" s="100"/>
      <c r="S66" s="100"/>
      <c r="T66" s="18"/>
      <c r="U66" s="19" t="str">
        <f t="shared" ref="U66:U97" si="15">IF(G66="","",DATEDIF(G66,$T$32,"Y"))</f>
        <v/>
      </c>
      <c r="V66" s="29"/>
      <c r="W66" s="19"/>
      <c r="X66" s="20" t="str">
        <f t="shared" ref="X66:X97" si="16">IF(AND(U66=40,B66="協会けんぽ(本人)"),"〇","")</f>
        <v/>
      </c>
      <c r="Y66" s="20" t="str">
        <f t="shared" ref="Y66:Y97" si="17">IF(AND($U66=45,$B66="協会けんぽ(本人)"),"〇","")</f>
        <v/>
      </c>
      <c r="Z66" s="20" t="str">
        <f t="shared" ref="Z66:Z97" si="18">IF(AND($U66=50,$B66="協会けんぽ(本人)"),"〇","")</f>
        <v/>
      </c>
      <c r="AA66" s="20" t="str">
        <f t="shared" ref="AA66:AA97" si="19">IF(AND($U66=55,$B66="協会けんぽ(本人)"),"〇","")</f>
        <v/>
      </c>
      <c r="AB66" s="20" t="str">
        <f t="shared" ref="AB66:AB97" si="20">IF(AND($U66=60,$B66="協会けんぽ(本人)"),"〇","")</f>
        <v/>
      </c>
      <c r="AC66" s="20" t="str">
        <f t="shared" ref="AC66:AC97" si="21">IF(AND($U66=65,$B66="協会けんぽ(本人)"),"〇","")</f>
        <v/>
      </c>
      <c r="AD66" s="23" t="str">
        <f t="shared" ref="AD66:AD97" si="22">IF(AND($U66=70,$B66="協会けんぽ(本人)"),"〇","")</f>
        <v/>
      </c>
      <c r="AE66" s="25" t="str">
        <f t="shared" si="11"/>
        <v/>
      </c>
      <c r="AF66" s="33" t="str">
        <f t="shared" si="12"/>
        <v/>
      </c>
      <c r="AG66" s="31" t="str">
        <f t="shared" si="13"/>
        <v/>
      </c>
      <c r="AH66" s="28" t="str">
        <f t="shared" ref="AH66:AH97" si="23">IFERROR((IF(AND(F66="女",$AG66="偶数",$B66="協会けんぽ(本人)",U66&gt;=40),"乳","")),"")</f>
        <v/>
      </c>
      <c r="AI66" s="28" t="str">
        <f t="shared" ref="AI66:AI97" si="24">IF(AND(F66="女",$AG66="偶数",$B66="協会けんぽ(本人)"),"子","")</f>
        <v/>
      </c>
      <c r="AJ66" s="33" t="str">
        <f t="shared" ref="AJ66:AJ97" si="25">IF(AND(AH66="乳",H66="一般健診"),"〇","")</f>
        <v/>
      </c>
    </row>
    <row r="67" spans="1:36" ht="33.75" customHeight="1">
      <c r="A67" s="234">
        <f t="shared" si="14"/>
        <v>33</v>
      </c>
      <c r="B67" s="201"/>
      <c r="C67" s="187"/>
      <c r="D67" s="188"/>
      <c r="E67" s="189"/>
      <c r="F67" s="190"/>
      <c r="G67" s="191"/>
      <c r="H67" s="192"/>
      <c r="I67" s="200"/>
      <c r="J67" s="194"/>
      <c r="K67" s="195" t="s">
        <v>89</v>
      </c>
      <c r="L67" s="196"/>
      <c r="M67" s="197"/>
      <c r="N67" s="198"/>
      <c r="O67" s="382"/>
      <c r="P67" s="383"/>
      <c r="Q67" s="199"/>
      <c r="R67" s="100"/>
      <c r="S67" s="100"/>
      <c r="T67" s="18"/>
      <c r="U67" s="19" t="str">
        <f t="shared" si="15"/>
        <v/>
      </c>
      <c r="V67" s="29"/>
      <c r="W67" s="19"/>
      <c r="X67" s="20" t="str">
        <f t="shared" si="16"/>
        <v/>
      </c>
      <c r="Y67" s="20" t="str">
        <f t="shared" si="17"/>
        <v/>
      </c>
      <c r="Z67" s="20" t="str">
        <f t="shared" si="18"/>
        <v/>
      </c>
      <c r="AA67" s="20" t="str">
        <f t="shared" si="19"/>
        <v/>
      </c>
      <c r="AB67" s="20" t="str">
        <f t="shared" si="20"/>
        <v/>
      </c>
      <c r="AC67" s="20" t="str">
        <f t="shared" si="21"/>
        <v/>
      </c>
      <c r="AD67" s="23" t="str">
        <f t="shared" si="22"/>
        <v/>
      </c>
      <c r="AE67" s="25" t="str">
        <f t="shared" si="11"/>
        <v/>
      </c>
      <c r="AF67" s="33" t="str">
        <f t="shared" si="12"/>
        <v/>
      </c>
      <c r="AG67" s="31" t="str">
        <f t="shared" si="13"/>
        <v/>
      </c>
      <c r="AH67" s="28" t="str">
        <f t="shared" si="23"/>
        <v/>
      </c>
      <c r="AI67" s="28" t="str">
        <f t="shared" si="24"/>
        <v/>
      </c>
      <c r="AJ67" s="33" t="str">
        <f t="shared" si="25"/>
        <v/>
      </c>
    </row>
    <row r="68" spans="1:36" ht="33.75" customHeight="1">
      <c r="A68" s="234">
        <f t="shared" si="14"/>
        <v>34</v>
      </c>
      <c r="B68" s="201"/>
      <c r="C68" s="187"/>
      <c r="D68" s="188"/>
      <c r="E68" s="189"/>
      <c r="F68" s="190"/>
      <c r="G68" s="191"/>
      <c r="H68" s="192"/>
      <c r="I68" s="200"/>
      <c r="J68" s="194"/>
      <c r="K68" s="195" t="s">
        <v>89</v>
      </c>
      <c r="L68" s="196"/>
      <c r="M68" s="197"/>
      <c r="N68" s="198"/>
      <c r="O68" s="382"/>
      <c r="P68" s="383"/>
      <c r="Q68" s="199"/>
      <c r="R68" s="100"/>
      <c r="S68" s="100"/>
      <c r="T68" s="18"/>
      <c r="U68" s="19" t="str">
        <f t="shared" si="15"/>
        <v/>
      </c>
      <c r="V68" s="29"/>
      <c r="W68" s="19"/>
      <c r="X68" s="20" t="str">
        <f t="shared" si="16"/>
        <v/>
      </c>
      <c r="Y68" s="20" t="str">
        <f t="shared" si="17"/>
        <v/>
      </c>
      <c r="Z68" s="20" t="str">
        <f t="shared" si="18"/>
        <v/>
      </c>
      <c r="AA68" s="20" t="str">
        <f t="shared" si="19"/>
        <v/>
      </c>
      <c r="AB68" s="20" t="str">
        <f t="shared" si="20"/>
        <v/>
      </c>
      <c r="AC68" s="20" t="str">
        <f t="shared" si="21"/>
        <v/>
      </c>
      <c r="AD68" s="23" t="str">
        <f t="shared" si="22"/>
        <v/>
      </c>
      <c r="AE68" s="25" t="str">
        <f t="shared" si="11"/>
        <v/>
      </c>
      <c r="AF68" s="33" t="str">
        <f t="shared" si="12"/>
        <v/>
      </c>
      <c r="AG68" s="31" t="str">
        <f t="shared" si="13"/>
        <v/>
      </c>
      <c r="AH68" s="28" t="str">
        <f t="shared" si="23"/>
        <v/>
      </c>
      <c r="AI68" s="28" t="str">
        <f t="shared" si="24"/>
        <v/>
      </c>
      <c r="AJ68" s="33" t="str">
        <f t="shared" si="25"/>
        <v/>
      </c>
    </row>
    <row r="69" spans="1:36" ht="33.75" customHeight="1">
      <c r="A69" s="234">
        <f t="shared" si="14"/>
        <v>35</v>
      </c>
      <c r="B69" s="201"/>
      <c r="C69" s="187"/>
      <c r="D69" s="188"/>
      <c r="E69" s="189"/>
      <c r="F69" s="190"/>
      <c r="G69" s="191"/>
      <c r="H69" s="192"/>
      <c r="I69" s="200"/>
      <c r="J69" s="194"/>
      <c r="K69" s="195" t="s">
        <v>89</v>
      </c>
      <c r="L69" s="196"/>
      <c r="M69" s="197"/>
      <c r="N69" s="198"/>
      <c r="O69" s="382"/>
      <c r="P69" s="383"/>
      <c r="Q69" s="199"/>
      <c r="R69" s="100"/>
      <c r="S69" s="100"/>
      <c r="T69" s="18"/>
      <c r="U69" s="19" t="str">
        <f t="shared" si="15"/>
        <v/>
      </c>
      <c r="V69" s="29"/>
      <c r="W69" s="19"/>
      <c r="X69" s="20" t="str">
        <f t="shared" si="16"/>
        <v/>
      </c>
      <c r="Y69" s="20" t="str">
        <f t="shared" si="17"/>
        <v/>
      </c>
      <c r="Z69" s="20" t="str">
        <f t="shared" si="18"/>
        <v/>
      </c>
      <c r="AA69" s="20" t="str">
        <f t="shared" si="19"/>
        <v/>
      </c>
      <c r="AB69" s="20" t="str">
        <f t="shared" si="20"/>
        <v/>
      </c>
      <c r="AC69" s="20" t="str">
        <f t="shared" si="21"/>
        <v/>
      </c>
      <c r="AD69" s="23" t="str">
        <f t="shared" si="22"/>
        <v/>
      </c>
      <c r="AE69" s="25" t="str">
        <f t="shared" si="11"/>
        <v/>
      </c>
      <c r="AF69" s="33" t="str">
        <f t="shared" si="12"/>
        <v/>
      </c>
      <c r="AG69" s="31" t="str">
        <f t="shared" si="13"/>
        <v/>
      </c>
      <c r="AH69" s="28" t="str">
        <f t="shared" si="23"/>
        <v/>
      </c>
      <c r="AI69" s="28" t="str">
        <f t="shared" si="24"/>
        <v/>
      </c>
      <c r="AJ69" s="33" t="str">
        <f t="shared" si="25"/>
        <v/>
      </c>
    </row>
    <row r="70" spans="1:36" ht="33.75" customHeight="1">
      <c r="A70" s="234">
        <f t="shared" si="14"/>
        <v>36</v>
      </c>
      <c r="B70" s="201"/>
      <c r="C70" s="187"/>
      <c r="D70" s="188"/>
      <c r="E70" s="189"/>
      <c r="F70" s="190"/>
      <c r="G70" s="191"/>
      <c r="H70" s="192"/>
      <c r="I70" s="200"/>
      <c r="J70" s="194"/>
      <c r="K70" s="195" t="s">
        <v>89</v>
      </c>
      <c r="L70" s="196"/>
      <c r="M70" s="197"/>
      <c r="N70" s="198"/>
      <c r="O70" s="382"/>
      <c r="P70" s="383"/>
      <c r="Q70" s="199"/>
      <c r="R70" s="100"/>
      <c r="S70" s="100"/>
      <c r="T70" s="18"/>
      <c r="U70" s="19" t="str">
        <f t="shared" si="15"/>
        <v/>
      </c>
      <c r="V70" s="29"/>
      <c r="W70" s="19"/>
      <c r="X70" s="20" t="str">
        <f t="shared" si="16"/>
        <v/>
      </c>
      <c r="Y70" s="20" t="str">
        <f t="shared" si="17"/>
        <v/>
      </c>
      <c r="Z70" s="20" t="str">
        <f t="shared" si="18"/>
        <v/>
      </c>
      <c r="AA70" s="20" t="str">
        <f t="shared" si="19"/>
        <v/>
      </c>
      <c r="AB70" s="20" t="str">
        <f t="shared" si="20"/>
        <v/>
      </c>
      <c r="AC70" s="20" t="str">
        <f t="shared" si="21"/>
        <v/>
      </c>
      <c r="AD70" s="23" t="str">
        <f t="shared" si="22"/>
        <v/>
      </c>
      <c r="AE70" s="25" t="str">
        <f t="shared" si="11"/>
        <v/>
      </c>
      <c r="AF70" s="33" t="str">
        <f t="shared" si="12"/>
        <v/>
      </c>
      <c r="AG70" s="31" t="str">
        <f t="shared" si="13"/>
        <v/>
      </c>
      <c r="AH70" s="28" t="str">
        <f t="shared" si="23"/>
        <v/>
      </c>
      <c r="AI70" s="28" t="str">
        <f t="shared" si="24"/>
        <v/>
      </c>
      <c r="AJ70" s="33" t="str">
        <f t="shared" si="25"/>
        <v/>
      </c>
    </row>
    <row r="71" spans="1:36" ht="33.75" customHeight="1">
      <c r="A71" s="234">
        <f t="shared" si="14"/>
        <v>37</v>
      </c>
      <c r="B71" s="201"/>
      <c r="C71" s="187"/>
      <c r="D71" s="188"/>
      <c r="E71" s="189"/>
      <c r="F71" s="190"/>
      <c r="G71" s="191"/>
      <c r="H71" s="192"/>
      <c r="I71" s="200"/>
      <c r="J71" s="194"/>
      <c r="K71" s="195" t="s">
        <v>89</v>
      </c>
      <c r="L71" s="196"/>
      <c r="M71" s="197"/>
      <c r="N71" s="198"/>
      <c r="O71" s="382"/>
      <c r="P71" s="383"/>
      <c r="Q71" s="199"/>
      <c r="R71" s="100"/>
      <c r="S71" s="100"/>
      <c r="T71" s="18"/>
      <c r="U71" s="19" t="str">
        <f t="shared" si="15"/>
        <v/>
      </c>
      <c r="V71" s="29"/>
      <c r="W71" s="19"/>
      <c r="X71" s="20" t="str">
        <f t="shared" si="16"/>
        <v/>
      </c>
      <c r="Y71" s="20" t="str">
        <f t="shared" si="17"/>
        <v/>
      </c>
      <c r="Z71" s="20" t="str">
        <f t="shared" si="18"/>
        <v/>
      </c>
      <c r="AA71" s="20" t="str">
        <f t="shared" si="19"/>
        <v/>
      </c>
      <c r="AB71" s="20" t="str">
        <f t="shared" si="20"/>
        <v/>
      </c>
      <c r="AC71" s="20" t="str">
        <f t="shared" si="21"/>
        <v/>
      </c>
      <c r="AD71" s="23" t="str">
        <f t="shared" si="22"/>
        <v/>
      </c>
      <c r="AE71" s="25" t="str">
        <f t="shared" si="11"/>
        <v/>
      </c>
      <c r="AF71" s="33" t="str">
        <f t="shared" si="12"/>
        <v/>
      </c>
      <c r="AG71" s="31" t="str">
        <f t="shared" si="13"/>
        <v/>
      </c>
      <c r="AH71" s="28" t="str">
        <f t="shared" si="23"/>
        <v/>
      </c>
      <c r="AI71" s="28" t="str">
        <f t="shared" si="24"/>
        <v/>
      </c>
      <c r="AJ71" s="33" t="str">
        <f t="shared" si="25"/>
        <v/>
      </c>
    </row>
    <row r="72" spans="1:36" ht="33.75" customHeight="1">
      <c r="A72" s="234">
        <f t="shared" si="14"/>
        <v>38</v>
      </c>
      <c r="B72" s="201"/>
      <c r="C72" s="187"/>
      <c r="D72" s="188"/>
      <c r="E72" s="189"/>
      <c r="F72" s="190"/>
      <c r="G72" s="191"/>
      <c r="H72" s="192"/>
      <c r="I72" s="200"/>
      <c r="J72" s="194"/>
      <c r="K72" s="195" t="s">
        <v>89</v>
      </c>
      <c r="L72" s="196"/>
      <c r="M72" s="197"/>
      <c r="N72" s="198"/>
      <c r="O72" s="382"/>
      <c r="P72" s="383"/>
      <c r="Q72" s="199"/>
      <c r="R72" s="100"/>
      <c r="S72" s="100"/>
      <c r="T72" s="18"/>
      <c r="U72" s="19" t="str">
        <f t="shared" si="15"/>
        <v/>
      </c>
      <c r="V72" s="29"/>
      <c r="W72" s="19"/>
      <c r="X72" s="20" t="str">
        <f t="shared" si="16"/>
        <v/>
      </c>
      <c r="Y72" s="20" t="str">
        <f t="shared" si="17"/>
        <v/>
      </c>
      <c r="Z72" s="20" t="str">
        <f t="shared" si="18"/>
        <v/>
      </c>
      <c r="AA72" s="20" t="str">
        <f t="shared" si="19"/>
        <v/>
      </c>
      <c r="AB72" s="20" t="str">
        <f t="shared" si="20"/>
        <v/>
      </c>
      <c r="AC72" s="20" t="str">
        <f t="shared" si="21"/>
        <v/>
      </c>
      <c r="AD72" s="23" t="str">
        <f t="shared" si="22"/>
        <v/>
      </c>
      <c r="AE72" s="25" t="str">
        <f t="shared" si="11"/>
        <v/>
      </c>
      <c r="AF72" s="33" t="str">
        <f t="shared" si="12"/>
        <v/>
      </c>
      <c r="AG72" s="31" t="str">
        <f t="shared" si="13"/>
        <v/>
      </c>
      <c r="AH72" s="28" t="str">
        <f t="shared" si="23"/>
        <v/>
      </c>
      <c r="AI72" s="28" t="str">
        <f t="shared" si="24"/>
        <v/>
      </c>
      <c r="AJ72" s="33" t="str">
        <f t="shared" si="25"/>
        <v/>
      </c>
    </row>
    <row r="73" spans="1:36" ht="33.75" customHeight="1">
      <c r="A73" s="234">
        <f t="shared" si="14"/>
        <v>39</v>
      </c>
      <c r="B73" s="201"/>
      <c r="C73" s="187"/>
      <c r="D73" s="188"/>
      <c r="E73" s="189"/>
      <c r="F73" s="190"/>
      <c r="G73" s="191"/>
      <c r="H73" s="192"/>
      <c r="I73" s="200"/>
      <c r="J73" s="194"/>
      <c r="K73" s="195" t="s">
        <v>89</v>
      </c>
      <c r="L73" s="196"/>
      <c r="M73" s="197"/>
      <c r="N73" s="198"/>
      <c r="O73" s="382"/>
      <c r="P73" s="383"/>
      <c r="Q73" s="199"/>
      <c r="R73" s="100"/>
      <c r="S73" s="100"/>
      <c r="T73" s="18"/>
      <c r="U73" s="19" t="str">
        <f t="shared" si="15"/>
        <v/>
      </c>
      <c r="V73" s="29"/>
      <c r="W73" s="19"/>
      <c r="X73" s="20" t="str">
        <f t="shared" si="16"/>
        <v/>
      </c>
      <c r="Y73" s="20" t="str">
        <f t="shared" si="17"/>
        <v/>
      </c>
      <c r="Z73" s="20" t="str">
        <f t="shared" si="18"/>
        <v/>
      </c>
      <c r="AA73" s="20" t="str">
        <f t="shared" si="19"/>
        <v/>
      </c>
      <c r="AB73" s="20" t="str">
        <f t="shared" si="20"/>
        <v/>
      </c>
      <c r="AC73" s="20" t="str">
        <f t="shared" si="21"/>
        <v/>
      </c>
      <c r="AD73" s="23" t="str">
        <f t="shared" si="22"/>
        <v/>
      </c>
      <c r="AE73" s="25" t="str">
        <f t="shared" si="11"/>
        <v/>
      </c>
      <c r="AF73" s="33" t="str">
        <f t="shared" si="12"/>
        <v/>
      </c>
      <c r="AG73" s="31" t="str">
        <f t="shared" si="13"/>
        <v/>
      </c>
      <c r="AH73" s="28" t="str">
        <f t="shared" si="23"/>
        <v/>
      </c>
      <c r="AI73" s="28" t="str">
        <f t="shared" si="24"/>
        <v/>
      </c>
      <c r="AJ73" s="33" t="str">
        <f t="shared" si="25"/>
        <v/>
      </c>
    </row>
    <row r="74" spans="1:36" ht="33.75" customHeight="1">
      <c r="A74" s="234">
        <f t="shared" si="14"/>
        <v>40</v>
      </c>
      <c r="B74" s="201"/>
      <c r="C74" s="187"/>
      <c r="D74" s="188"/>
      <c r="E74" s="189"/>
      <c r="F74" s="190"/>
      <c r="G74" s="205"/>
      <c r="H74" s="192"/>
      <c r="I74" s="200"/>
      <c r="J74" s="194"/>
      <c r="K74" s="195" t="s">
        <v>89</v>
      </c>
      <c r="L74" s="196"/>
      <c r="M74" s="197"/>
      <c r="N74" s="198"/>
      <c r="O74" s="382"/>
      <c r="P74" s="383"/>
      <c r="Q74" s="199"/>
      <c r="R74" s="100"/>
      <c r="S74" s="100"/>
      <c r="T74" s="18"/>
      <c r="U74" s="19" t="str">
        <f t="shared" si="15"/>
        <v/>
      </c>
      <c r="V74" s="29"/>
      <c r="W74" s="19"/>
      <c r="X74" s="20" t="str">
        <f t="shared" si="16"/>
        <v/>
      </c>
      <c r="Y74" s="20" t="str">
        <f t="shared" si="17"/>
        <v/>
      </c>
      <c r="Z74" s="20" t="str">
        <f t="shared" si="18"/>
        <v/>
      </c>
      <c r="AA74" s="20" t="str">
        <f t="shared" si="19"/>
        <v/>
      </c>
      <c r="AB74" s="20" t="str">
        <f t="shared" si="20"/>
        <v/>
      </c>
      <c r="AC74" s="20" t="str">
        <f t="shared" si="21"/>
        <v/>
      </c>
      <c r="AD74" s="23" t="str">
        <f t="shared" si="22"/>
        <v/>
      </c>
      <c r="AE74" s="25" t="str">
        <f t="shared" si="11"/>
        <v/>
      </c>
      <c r="AF74" s="33" t="str">
        <f t="shared" si="12"/>
        <v/>
      </c>
      <c r="AG74" s="31" t="str">
        <f t="shared" si="13"/>
        <v/>
      </c>
      <c r="AH74" s="28" t="str">
        <f t="shared" si="23"/>
        <v/>
      </c>
      <c r="AI74" s="28" t="str">
        <f t="shared" si="24"/>
        <v/>
      </c>
      <c r="AJ74" s="33" t="str">
        <f t="shared" si="25"/>
        <v/>
      </c>
    </row>
    <row r="75" spans="1:36" ht="33.75" customHeight="1">
      <c r="A75" s="234">
        <f t="shared" si="14"/>
        <v>41</v>
      </c>
      <c r="B75" s="201"/>
      <c r="C75" s="187"/>
      <c r="D75" s="188"/>
      <c r="E75" s="189"/>
      <c r="F75" s="190"/>
      <c r="G75" s="205"/>
      <c r="H75" s="192"/>
      <c r="I75" s="200"/>
      <c r="J75" s="194"/>
      <c r="K75" s="195" t="s">
        <v>89</v>
      </c>
      <c r="L75" s="196"/>
      <c r="M75" s="197"/>
      <c r="N75" s="198"/>
      <c r="O75" s="382"/>
      <c r="P75" s="383"/>
      <c r="Q75" s="199"/>
      <c r="R75" s="100"/>
      <c r="S75" s="100"/>
      <c r="T75" s="18"/>
      <c r="U75" s="19" t="str">
        <f t="shared" si="15"/>
        <v/>
      </c>
      <c r="V75" s="29"/>
      <c r="W75" s="19"/>
      <c r="X75" s="20" t="str">
        <f t="shared" si="16"/>
        <v/>
      </c>
      <c r="Y75" s="20" t="str">
        <f t="shared" si="17"/>
        <v/>
      </c>
      <c r="Z75" s="20" t="str">
        <f t="shared" si="18"/>
        <v/>
      </c>
      <c r="AA75" s="20" t="str">
        <f t="shared" si="19"/>
        <v/>
      </c>
      <c r="AB75" s="20" t="str">
        <f t="shared" si="20"/>
        <v/>
      </c>
      <c r="AC75" s="20" t="str">
        <f t="shared" si="21"/>
        <v/>
      </c>
      <c r="AD75" s="23" t="str">
        <f t="shared" si="22"/>
        <v/>
      </c>
      <c r="AE75" s="25" t="str">
        <f t="shared" si="11"/>
        <v/>
      </c>
      <c r="AF75" s="33" t="str">
        <f t="shared" si="12"/>
        <v/>
      </c>
      <c r="AG75" s="31" t="str">
        <f t="shared" si="13"/>
        <v/>
      </c>
      <c r="AH75" s="28" t="str">
        <f t="shared" si="23"/>
        <v/>
      </c>
      <c r="AI75" s="28" t="str">
        <f t="shared" si="24"/>
        <v/>
      </c>
      <c r="AJ75" s="33" t="str">
        <f t="shared" si="25"/>
        <v/>
      </c>
    </row>
    <row r="76" spans="1:36" ht="33.75" customHeight="1">
      <c r="A76" s="234">
        <f t="shared" si="14"/>
        <v>42</v>
      </c>
      <c r="B76" s="201"/>
      <c r="C76" s="187"/>
      <c r="D76" s="188"/>
      <c r="E76" s="189"/>
      <c r="F76" s="190"/>
      <c r="G76" s="191"/>
      <c r="H76" s="192"/>
      <c r="I76" s="200"/>
      <c r="J76" s="194"/>
      <c r="K76" s="195" t="s">
        <v>89</v>
      </c>
      <c r="L76" s="196"/>
      <c r="M76" s="197"/>
      <c r="N76" s="198"/>
      <c r="O76" s="382"/>
      <c r="P76" s="383"/>
      <c r="Q76" s="199"/>
      <c r="R76" s="100"/>
      <c r="S76" s="100"/>
      <c r="T76" s="18"/>
      <c r="U76" s="19" t="str">
        <f t="shared" si="15"/>
        <v/>
      </c>
      <c r="V76" s="29"/>
      <c r="W76" s="19"/>
      <c r="X76" s="20" t="str">
        <f t="shared" si="16"/>
        <v/>
      </c>
      <c r="Y76" s="20" t="str">
        <f t="shared" si="17"/>
        <v/>
      </c>
      <c r="Z76" s="20" t="str">
        <f t="shared" si="18"/>
        <v/>
      </c>
      <c r="AA76" s="20" t="str">
        <f t="shared" si="19"/>
        <v/>
      </c>
      <c r="AB76" s="20" t="str">
        <f t="shared" si="20"/>
        <v/>
      </c>
      <c r="AC76" s="20" t="str">
        <f t="shared" si="21"/>
        <v/>
      </c>
      <c r="AD76" s="23" t="str">
        <f t="shared" si="22"/>
        <v/>
      </c>
      <c r="AE76" s="25" t="str">
        <f t="shared" si="11"/>
        <v/>
      </c>
      <c r="AF76" s="33" t="str">
        <f t="shared" si="12"/>
        <v/>
      </c>
      <c r="AG76" s="31" t="str">
        <f t="shared" si="13"/>
        <v/>
      </c>
      <c r="AH76" s="28" t="str">
        <f t="shared" si="23"/>
        <v/>
      </c>
      <c r="AI76" s="28" t="str">
        <f t="shared" si="24"/>
        <v/>
      </c>
      <c r="AJ76" s="33" t="str">
        <f t="shared" si="25"/>
        <v/>
      </c>
    </row>
    <row r="77" spans="1:36" ht="33.75" customHeight="1">
      <c r="A77" s="234">
        <f t="shared" si="14"/>
        <v>43</v>
      </c>
      <c r="B77" s="201"/>
      <c r="C77" s="187"/>
      <c r="D77" s="188"/>
      <c r="E77" s="189"/>
      <c r="F77" s="190"/>
      <c r="G77" s="191"/>
      <c r="H77" s="192"/>
      <c r="I77" s="200"/>
      <c r="J77" s="194"/>
      <c r="K77" s="195" t="s">
        <v>89</v>
      </c>
      <c r="L77" s="196"/>
      <c r="M77" s="197"/>
      <c r="N77" s="198"/>
      <c r="O77" s="382"/>
      <c r="P77" s="383"/>
      <c r="Q77" s="199"/>
      <c r="R77" s="100"/>
      <c r="S77" s="100"/>
      <c r="T77" s="18"/>
      <c r="U77" s="19" t="str">
        <f t="shared" si="15"/>
        <v/>
      </c>
      <c r="V77" s="29"/>
      <c r="W77" s="19"/>
      <c r="X77" s="20" t="str">
        <f t="shared" si="16"/>
        <v/>
      </c>
      <c r="Y77" s="20" t="str">
        <f t="shared" si="17"/>
        <v/>
      </c>
      <c r="Z77" s="20" t="str">
        <f t="shared" si="18"/>
        <v/>
      </c>
      <c r="AA77" s="20" t="str">
        <f t="shared" si="19"/>
        <v/>
      </c>
      <c r="AB77" s="20" t="str">
        <f t="shared" si="20"/>
        <v/>
      </c>
      <c r="AC77" s="20" t="str">
        <f t="shared" si="21"/>
        <v/>
      </c>
      <c r="AD77" s="23" t="str">
        <f t="shared" si="22"/>
        <v/>
      </c>
      <c r="AE77" s="25" t="str">
        <f t="shared" si="11"/>
        <v/>
      </c>
      <c r="AF77" s="33" t="str">
        <f t="shared" si="12"/>
        <v/>
      </c>
      <c r="AG77" s="31" t="str">
        <f t="shared" si="13"/>
        <v/>
      </c>
      <c r="AH77" s="28" t="str">
        <f t="shared" si="23"/>
        <v/>
      </c>
      <c r="AI77" s="28" t="str">
        <f t="shared" si="24"/>
        <v/>
      </c>
      <c r="AJ77" s="33" t="str">
        <f t="shared" si="25"/>
        <v/>
      </c>
    </row>
    <row r="78" spans="1:36" ht="33.75" customHeight="1">
      <c r="A78" s="234">
        <f t="shared" si="14"/>
        <v>44</v>
      </c>
      <c r="B78" s="201"/>
      <c r="C78" s="187"/>
      <c r="D78" s="200"/>
      <c r="E78" s="204"/>
      <c r="F78" s="190"/>
      <c r="G78" s="205"/>
      <c r="H78" s="206"/>
      <c r="I78" s="200"/>
      <c r="J78" s="202"/>
      <c r="K78" s="195" t="s">
        <v>89</v>
      </c>
      <c r="L78" s="207"/>
      <c r="M78" s="197"/>
      <c r="N78" s="203"/>
      <c r="O78" s="382"/>
      <c r="P78" s="383"/>
      <c r="Q78" s="199"/>
      <c r="R78" s="100"/>
      <c r="S78" s="100"/>
      <c r="T78" s="18"/>
      <c r="U78" s="19" t="str">
        <f t="shared" si="15"/>
        <v/>
      </c>
      <c r="V78" s="29"/>
      <c r="W78" s="19"/>
      <c r="X78" s="20" t="str">
        <f t="shared" si="16"/>
        <v/>
      </c>
      <c r="Y78" s="20" t="str">
        <f t="shared" si="17"/>
        <v/>
      </c>
      <c r="Z78" s="20" t="str">
        <f t="shared" si="18"/>
        <v/>
      </c>
      <c r="AA78" s="20" t="str">
        <f t="shared" si="19"/>
        <v/>
      </c>
      <c r="AB78" s="20" t="str">
        <f t="shared" si="20"/>
        <v/>
      </c>
      <c r="AC78" s="20" t="str">
        <f t="shared" si="21"/>
        <v/>
      </c>
      <c r="AD78" s="23" t="str">
        <f t="shared" si="22"/>
        <v/>
      </c>
      <c r="AE78" s="25" t="str">
        <f t="shared" si="11"/>
        <v/>
      </c>
      <c r="AF78" s="33" t="str">
        <f t="shared" si="12"/>
        <v/>
      </c>
      <c r="AG78" s="31" t="str">
        <f t="shared" si="13"/>
        <v/>
      </c>
      <c r="AH78" s="28" t="str">
        <f t="shared" si="23"/>
        <v/>
      </c>
      <c r="AI78" s="28" t="str">
        <f t="shared" si="24"/>
        <v/>
      </c>
      <c r="AJ78" s="33" t="str">
        <f t="shared" si="25"/>
        <v/>
      </c>
    </row>
    <row r="79" spans="1:36" ht="33.75" customHeight="1">
      <c r="A79" s="234">
        <f t="shared" si="14"/>
        <v>45</v>
      </c>
      <c r="B79" s="201"/>
      <c r="C79" s="187"/>
      <c r="D79" s="188"/>
      <c r="E79" s="189"/>
      <c r="F79" s="190"/>
      <c r="G79" s="191"/>
      <c r="H79" s="192"/>
      <c r="I79" s="200"/>
      <c r="J79" s="194"/>
      <c r="K79" s="195" t="s">
        <v>89</v>
      </c>
      <c r="L79" s="196"/>
      <c r="M79" s="197"/>
      <c r="N79" s="198"/>
      <c r="O79" s="382"/>
      <c r="P79" s="383"/>
      <c r="Q79" s="199"/>
      <c r="R79" s="100"/>
      <c r="S79" s="100"/>
      <c r="T79" s="18"/>
      <c r="U79" s="19" t="str">
        <f t="shared" si="15"/>
        <v/>
      </c>
      <c r="V79" s="29"/>
      <c r="W79" s="19"/>
      <c r="X79" s="20" t="str">
        <f t="shared" si="16"/>
        <v/>
      </c>
      <c r="Y79" s="20" t="str">
        <f t="shared" si="17"/>
        <v/>
      </c>
      <c r="Z79" s="20" t="str">
        <f t="shared" si="18"/>
        <v/>
      </c>
      <c r="AA79" s="20" t="str">
        <f t="shared" si="19"/>
        <v/>
      </c>
      <c r="AB79" s="20" t="str">
        <f t="shared" si="20"/>
        <v/>
      </c>
      <c r="AC79" s="20" t="str">
        <f t="shared" si="21"/>
        <v/>
      </c>
      <c r="AD79" s="23" t="str">
        <f t="shared" si="22"/>
        <v/>
      </c>
      <c r="AE79" s="25" t="str">
        <f t="shared" si="11"/>
        <v/>
      </c>
      <c r="AF79" s="33" t="str">
        <f t="shared" si="12"/>
        <v/>
      </c>
      <c r="AG79" s="31" t="str">
        <f t="shared" si="13"/>
        <v/>
      </c>
      <c r="AH79" s="28" t="str">
        <f t="shared" si="23"/>
        <v/>
      </c>
      <c r="AI79" s="28" t="str">
        <f t="shared" si="24"/>
        <v/>
      </c>
      <c r="AJ79" s="33" t="str">
        <f t="shared" si="25"/>
        <v/>
      </c>
    </row>
    <row r="80" spans="1:36" ht="33.75" customHeight="1">
      <c r="A80" s="234">
        <f t="shared" si="14"/>
        <v>46</v>
      </c>
      <c r="B80" s="201"/>
      <c r="C80" s="187"/>
      <c r="D80" s="188"/>
      <c r="E80" s="189"/>
      <c r="F80" s="190"/>
      <c r="G80" s="191"/>
      <c r="H80" s="192"/>
      <c r="I80" s="200"/>
      <c r="J80" s="194"/>
      <c r="K80" s="195" t="s">
        <v>89</v>
      </c>
      <c r="L80" s="196"/>
      <c r="M80" s="197"/>
      <c r="N80" s="198"/>
      <c r="O80" s="382"/>
      <c r="P80" s="383"/>
      <c r="Q80" s="199"/>
      <c r="R80" s="100"/>
      <c r="S80" s="100"/>
      <c r="T80" s="18"/>
      <c r="U80" s="19" t="str">
        <f t="shared" si="15"/>
        <v/>
      </c>
      <c r="V80" s="29"/>
      <c r="W80" s="19"/>
      <c r="X80" s="20" t="str">
        <f t="shared" si="16"/>
        <v/>
      </c>
      <c r="Y80" s="20" t="str">
        <f t="shared" si="17"/>
        <v/>
      </c>
      <c r="Z80" s="20" t="str">
        <f t="shared" si="18"/>
        <v/>
      </c>
      <c r="AA80" s="20" t="str">
        <f t="shared" si="19"/>
        <v/>
      </c>
      <c r="AB80" s="20" t="str">
        <f t="shared" si="20"/>
        <v/>
      </c>
      <c r="AC80" s="20" t="str">
        <f t="shared" si="21"/>
        <v/>
      </c>
      <c r="AD80" s="23" t="str">
        <f t="shared" si="22"/>
        <v/>
      </c>
      <c r="AE80" s="25" t="str">
        <f t="shared" si="11"/>
        <v/>
      </c>
      <c r="AF80" s="33" t="str">
        <f t="shared" si="12"/>
        <v/>
      </c>
      <c r="AG80" s="31" t="str">
        <f t="shared" si="13"/>
        <v/>
      </c>
      <c r="AH80" s="28" t="str">
        <f t="shared" si="23"/>
        <v/>
      </c>
      <c r="AI80" s="28" t="str">
        <f t="shared" si="24"/>
        <v/>
      </c>
      <c r="AJ80" s="33" t="str">
        <f t="shared" si="25"/>
        <v/>
      </c>
    </row>
    <row r="81" spans="1:36" ht="33.75" customHeight="1">
      <c r="A81" s="234">
        <f t="shared" si="14"/>
        <v>47</v>
      </c>
      <c r="B81" s="201"/>
      <c r="C81" s="187"/>
      <c r="D81" s="188"/>
      <c r="E81" s="189"/>
      <c r="F81" s="190"/>
      <c r="G81" s="191"/>
      <c r="H81" s="192"/>
      <c r="I81" s="200"/>
      <c r="J81" s="194"/>
      <c r="K81" s="195" t="s">
        <v>89</v>
      </c>
      <c r="L81" s="196"/>
      <c r="M81" s="197"/>
      <c r="N81" s="198"/>
      <c r="O81" s="382"/>
      <c r="P81" s="383"/>
      <c r="Q81" s="199"/>
      <c r="R81" s="100"/>
      <c r="S81" s="100"/>
      <c r="T81" s="18"/>
      <c r="U81" s="19" t="str">
        <f t="shared" si="15"/>
        <v/>
      </c>
      <c r="V81" s="29"/>
      <c r="W81" s="19"/>
      <c r="X81" s="20" t="str">
        <f t="shared" si="16"/>
        <v/>
      </c>
      <c r="Y81" s="20" t="str">
        <f t="shared" si="17"/>
        <v/>
      </c>
      <c r="Z81" s="20" t="str">
        <f t="shared" si="18"/>
        <v/>
      </c>
      <c r="AA81" s="20" t="str">
        <f t="shared" si="19"/>
        <v/>
      </c>
      <c r="AB81" s="20" t="str">
        <f t="shared" si="20"/>
        <v/>
      </c>
      <c r="AC81" s="20" t="str">
        <f t="shared" si="21"/>
        <v/>
      </c>
      <c r="AD81" s="23" t="str">
        <f t="shared" si="22"/>
        <v/>
      </c>
      <c r="AE81" s="25" t="str">
        <f t="shared" si="11"/>
        <v/>
      </c>
      <c r="AF81" s="33" t="str">
        <f t="shared" si="12"/>
        <v/>
      </c>
      <c r="AG81" s="31" t="str">
        <f t="shared" si="13"/>
        <v/>
      </c>
      <c r="AH81" s="28" t="str">
        <f t="shared" si="23"/>
        <v/>
      </c>
      <c r="AI81" s="28" t="str">
        <f t="shared" si="24"/>
        <v/>
      </c>
      <c r="AJ81" s="33" t="str">
        <f t="shared" si="25"/>
        <v/>
      </c>
    </row>
    <row r="82" spans="1:36" ht="33.75" customHeight="1">
      <c r="A82" s="234">
        <f t="shared" si="14"/>
        <v>48</v>
      </c>
      <c r="B82" s="201"/>
      <c r="C82" s="187"/>
      <c r="D82" s="188"/>
      <c r="E82" s="189"/>
      <c r="F82" s="190"/>
      <c r="G82" s="191"/>
      <c r="H82" s="192"/>
      <c r="I82" s="200"/>
      <c r="J82" s="194"/>
      <c r="K82" s="195" t="s">
        <v>89</v>
      </c>
      <c r="L82" s="196"/>
      <c r="M82" s="197"/>
      <c r="N82" s="198"/>
      <c r="O82" s="382"/>
      <c r="P82" s="383"/>
      <c r="Q82" s="199"/>
      <c r="R82" s="100"/>
      <c r="S82" s="100"/>
      <c r="T82" s="18"/>
      <c r="U82" s="19" t="str">
        <f t="shared" si="15"/>
        <v/>
      </c>
      <c r="V82" s="29"/>
      <c r="W82" s="19"/>
      <c r="X82" s="20" t="str">
        <f t="shared" si="16"/>
        <v/>
      </c>
      <c r="Y82" s="20" t="str">
        <f t="shared" si="17"/>
        <v/>
      </c>
      <c r="Z82" s="20" t="str">
        <f t="shared" si="18"/>
        <v/>
      </c>
      <c r="AA82" s="20" t="str">
        <f t="shared" si="19"/>
        <v/>
      </c>
      <c r="AB82" s="20" t="str">
        <f t="shared" si="20"/>
        <v/>
      </c>
      <c r="AC82" s="20" t="str">
        <f t="shared" si="21"/>
        <v/>
      </c>
      <c r="AD82" s="23" t="str">
        <f t="shared" si="22"/>
        <v/>
      </c>
      <c r="AE82" s="25" t="str">
        <f t="shared" si="11"/>
        <v/>
      </c>
      <c r="AF82" s="33" t="str">
        <f t="shared" si="12"/>
        <v/>
      </c>
      <c r="AG82" s="31" t="str">
        <f t="shared" si="13"/>
        <v/>
      </c>
      <c r="AH82" s="28" t="str">
        <f t="shared" si="23"/>
        <v/>
      </c>
      <c r="AI82" s="28" t="str">
        <f t="shared" si="24"/>
        <v/>
      </c>
      <c r="AJ82" s="33" t="str">
        <f t="shared" si="25"/>
        <v/>
      </c>
    </row>
    <row r="83" spans="1:36" ht="33.75" customHeight="1">
      <c r="A83" s="234">
        <f t="shared" si="14"/>
        <v>49</v>
      </c>
      <c r="B83" s="201"/>
      <c r="C83" s="187"/>
      <c r="D83" s="188"/>
      <c r="E83" s="189"/>
      <c r="F83" s="190"/>
      <c r="G83" s="191"/>
      <c r="H83" s="192"/>
      <c r="I83" s="200"/>
      <c r="J83" s="194"/>
      <c r="K83" s="195" t="s">
        <v>89</v>
      </c>
      <c r="L83" s="196"/>
      <c r="M83" s="197"/>
      <c r="N83" s="198"/>
      <c r="O83" s="382"/>
      <c r="P83" s="383"/>
      <c r="Q83" s="199"/>
      <c r="R83" s="100"/>
      <c r="S83" s="100"/>
      <c r="T83" s="18"/>
      <c r="U83" s="19" t="str">
        <f t="shared" si="15"/>
        <v/>
      </c>
      <c r="V83" s="29"/>
      <c r="W83" s="19"/>
      <c r="X83" s="20" t="str">
        <f t="shared" si="16"/>
        <v/>
      </c>
      <c r="Y83" s="20" t="str">
        <f t="shared" si="17"/>
        <v/>
      </c>
      <c r="Z83" s="20" t="str">
        <f t="shared" si="18"/>
        <v/>
      </c>
      <c r="AA83" s="20" t="str">
        <f t="shared" si="19"/>
        <v/>
      </c>
      <c r="AB83" s="20" t="str">
        <f t="shared" si="20"/>
        <v/>
      </c>
      <c r="AC83" s="20" t="str">
        <f t="shared" si="21"/>
        <v/>
      </c>
      <c r="AD83" s="23" t="str">
        <f t="shared" si="22"/>
        <v/>
      </c>
      <c r="AE83" s="25" t="str">
        <f t="shared" si="11"/>
        <v/>
      </c>
      <c r="AF83" s="33" t="str">
        <f t="shared" si="12"/>
        <v/>
      </c>
      <c r="AG83" s="31" t="str">
        <f t="shared" si="13"/>
        <v/>
      </c>
      <c r="AH83" s="28" t="str">
        <f t="shared" si="23"/>
        <v/>
      </c>
      <c r="AI83" s="28" t="str">
        <f t="shared" si="24"/>
        <v/>
      </c>
      <c r="AJ83" s="33" t="str">
        <f t="shared" si="25"/>
        <v/>
      </c>
    </row>
    <row r="84" spans="1:36" ht="33.75" customHeight="1">
      <c r="A84" s="234">
        <f t="shared" si="14"/>
        <v>50</v>
      </c>
      <c r="B84" s="201"/>
      <c r="C84" s="187"/>
      <c r="D84" s="188"/>
      <c r="E84" s="189"/>
      <c r="F84" s="190"/>
      <c r="G84" s="191"/>
      <c r="H84" s="192"/>
      <c r="I84" s="200"/>
      <c r="J84" s="194"/>
      <c r="K84" s="195" t="s">
        <v>89</v>
      </c>
      <c r="L84" s="196"/>
      <c r="M84" s="197"/>
      <c r="N84" s="198"/>
      <c r="O84" s="382"/>
      <c r="P84" s="383"/>
      <c r="Q84" s="199"/>
      <c r="R84" s="100"/>
      <c r="S84" s="100"/>
      <c r="T84" s="18"/>
      <c r="U84" s="19" t="str">
        <f t="shared" si="15"/>
        <v/>
      </c>
      <c r="V84" s="29"/>
      <c r="W84" s="19"/>
      <c r="X84" s="20" t="str">
        <f t="shared" si="16"/>
        <v/>
      </c>
      <c r="Y84" s="20" t="str">
        <f t="shared" si="17"/>
        <v/>
      </c>
      <c r="Z84" s="20" t="str">
        <f t="shared" si="18"/>
        <v/>
      </c>
      <c r="AA84" s="20" t="str">
        <f t="shared" si="19"/>
        <v/>
      </c>
      <c r="AB84" s="20" t="str">
        <f t="shared" si="20"/>
        <v/>
      </c>
      <c r="AC84" s="20" t="str">
        <f t="shared" si="21"/>
        <v/>
      </c>
      <c r="AD84" s="23" t="str">
        <f t="shared" si="22"/>
        <v/>
      </c>
      <c r="AE84" s="25" t="str">
        <f t="shared" si="11"/>
        <v/>
      </c>
      <c r="AF84" s="33" t="str">
        <f t="shared" si="12"/>
        <v/>
      </c>
      <c r="AG84" s="31" t="str">
        <f t="shared" si="13"/>
        <v/>
      </c>
      <c r="AH84" s="28" t="str">
        <f t="shared" si="23"/>
        <v/>
      </c>
      <c r="AI84" s="28" t="str">
        <f t="shared" si="24"/>
        <v/>
      </c>
      <c r="AJ84" s="33" t="str">
        <f t="shared" si="25"/>
        <v/>
      </c>
    </row>
    <row r="85" spans="1:36" ht="33.75" customHeight="1">
      <c r="A85" s="234">
        <f t="shared" si="14"/>
        <v>51</v>
      </c>
      <c r="B85" s="201"/>
      <c r="C85" s="187"/>
      <c r="D85" s="188"/>
      <c r="E85" s="189"/>
      <c r="F85" s="190"/>
      <c r="G85" s="191"/>
      <c r="H85" s="192"/>
      <c r="I85" s="200"/>
      <c r="J85" s="194"/>
      <c r="K85" s="195" t="s">
        <v>89</v>
      </c>
      <c r="L85" s="196"/>
      <c r="M85" s="197"/>
      <c r="N85" s="198"/>
      <c r="O85" s="382"/>
      <c r="P85" s="383"/>
      <c r="Q85" s="199"/>
      <c r="R85" s="100"/>
      <c r="S85" s="100"/>
      <c r="T85" s="18"/>
      <c r="U85" s="19" t="str">
        <f t="shared" si="15"/>
        <v/>
      </c>
      <c r="V85" s="29"/>
      <c r="W85" s="19"/>
      <c r="X85" s="20" t="str">
        <f t="shared" si="16"/>
        <v/>
      </c>
      <c r="Y85" s="20" t="str">
        <f t="shared" si="17"/>
        <v/>
      </c>
      <c r="Z85" s="20" t="str">
        <f t="shared" si="18"/>
        <v/>
      </c>
      <c r="AA85" s="20" t="str">
        <f t="shared" si="19"/>
        <v/>
      </c>
      <c r="AB85" s="20" t="str">
        <f t="shared" si="20"/>
        <v/>
      </c>
      <c r="AC85" s="20" t="str">
        <f t="shared" si="21"/>
        <v/>
      </c>
      <c r="AD85" s="23" t="str">
        <f t="shared" si="22"/>
        <v/>
      </c>
      <c r="AE85" s="25" t="str">
        <f t="shared" si="11"/>
        <v/>
      </c>
      <c r="AF85" s="33" t="str">
        <f t="shared" si="12"/>
        <v/>
      </c>
      <c r="AG85" s="31" t="str">
        <f t="shared" si="13"/>
        <v/>
      </c>
      <c r="AH85" s="28" t="str">
        <f t="shared" si="23"/>
        <v/>
      </c>
      <c r="AI85" s="28" t="str">
        <f t="shared" si="24"/>
        <v/>
      </c>
      <c r="AJ85" s="33" t="str">
        <f t="shared" si="25"/>
        <v/>
      </c>
    </row>
    <row r="86" spans="1:36" ht="33.75" customHeight="1">
      <c r="A86" s="234">
        <f t="shared" si="14"/>
        <v>52</v>
      </c>
      <c r="B86" s="201"/>
      <c r="C86" s="187"/>
      <c r="D86" s="188"/>
      <c r="E86" s="189"/>
      <c r="F86" s="190"/>
      <c r="G86" s="191"/>
      <c r="H86" s="192"/>
      <c r="I86" s="200"/>
      <c r="J86" s="194"/>
      <c r="K86" s="195" t="s">
        <v>89</v>
      </c>
      <c r="L86" s="196"/>
      <c r="M86" s="197"/>
      <c r="N86" s="198"/>
      <c r="O86" s="382"/>
      <c r="P86" s="383"/>
      <c r="Q86" s="199"/>
      <c r="R86" s="100"/>
      <c r="S86" s="100"/>
      <c r="T86" s="18"/>
      <c r="U86" s="19" t="str">
        <f t="shared" si="15"/>
        <v/>
      </c>
      <c r="V86" s="29"/>
      <c r="W86" s="19"/>
      <c r="X86" s="20" t="str">
        <f t="shared" si="16"/>
        <v/>
      </c>
      <c r="Y86" s="20" t="str">
        <f t="shared" si="17"/>
        <v/>
      </c>
      <c r="Z86" s="20" t="str">
        <f t="shared" si="18"/>
        <v/>
      </c>
      <c r="AA86" s="20" t="str">
        <f t="shared" si="19"/>
        <v/>
      </c>
      <c r="AB86" s="20" t="str">
        <f t="shared" si="20"/>
        <v/>
      </c>
      <c r="AC86" s="20" t="str">
        <f t="shared" si="21"/>
        <v/>
      </c>
      <c r="AD86" s="23" t="str">
        <f t="shared" si="22"/>
        <v/>
      </c>
      <c r="AE86" s="25" t="str">
        <f t="shared" si="11"/>
        <v/>
      </c>
      <c r="AF86" s="33" t="str">
        <f t="shared" si="12"/>
        <v/>
      </c>
      <c r="AG86" s="31" t="str">
        <f t="shared" si="13"/>
        <v/>
      </c>
      <c r="AH86" s="28" t="str">
        <f t="shared" si="23"/>
        <v/>
      </c>
      <c r="AI86" s="28" t="str">
        <f t="shared" si="24"/>
        <v/>
      </c>
      <c r="AJ86" s="33" t="str">
        <f t="shared" si="25"/>
        <v/>
      </c>
    </row>
    <row r="87" spans="1:36" ht="33.75" customHeight="1">
      <c r="A87" s="234">
        <f t="shared" si="14"/>
        <v>53</v>
      </c>
      <c r="B87" s="201"/>
      <c r="C87" s="187"/>
      <c r="D87" s="188"/>
      <c r="E87" s="189"/>
      <c r="F87" s="190"/>
      <c r="G87" s="191"/>
      <c r="H87" s="192"/>
      <c r="I87" s="200"/>
      <c r="J87" s="194"/>
      <c r="K87" s="195" t="s">
        <v>89</v>
      </c>
      <c r="L87" s="196"/>
      <c r="M87" s="197"/>
      <c r="N87" s="198"/>
      <c r="O87" s="382"/>
      <c r="P87" s="383"/>
      <c r="Q87" s="199"/>
      <c r="R87" s="100"/>
      <c r="S87" s="100"/>
      <c r="T87" s="18"/>
      <c r="U87" s="19" t="str">
        <f t="shared" si="15"/>
        <v/>
      </c>
      <c r="V87" s="29"/>
      <c r="W87" s="19"/>
      <c r="X87" s="20" t="str">
        <f t="shared" si="16"/>
        <v/>
      </c>
      <c r="Y87" s="20" t="str">
        <f t="shared" si="17"/>
        <v/>
      </c>
      <c r="Z87" s="20" t="str">
        <f t="shared" si="18"/>
        <v/>
      </c>
      <c r="AA87" s="20" t="str">
        <f t="shared" si="19"/>
        <v/>
      </c>
      <c r="AB87" s="20" t="str">
        <f t="shared" si="20"/>
        <v/>
      </c>
      <c r="AC87" s="20" t="str">
        <f t="shared" si="21"/>
        <v/>
      </c>
      <c r="AD87" s="23" t="str">
        <f t="shared" si="22"/>
        <v/>
      </c>
      <c r="AE87" s="25" t="str">
        <f t="shared" si="11"/>
        <v/>
      </c>
      <c r="AF87" s="33" t="str">
        <f t="shared" si="12"/>
        <v/>
      </c>
      <c r="AG87" s="31" t="str">
        <f t="shared" si="13"/>
        <v/>
      </c>
      <c r="AH87" s="28" t="str">
        <f t="shared" si="23"/>
        <v/>
      </c>
      <c r="AI87" s="28" t="str">
        <f t="shared" si="24"/>
        <v/>
      </c>
      <c r="AJ87" s="33" t="str">
        <f t="shared" si="25"/>
        <v/>
      </c>
    </row>
    <row r="88" spans="1:36" ht="33.75" customHeight="1">
      <c r="A88" s="234">
        <f t="shared" si="14"/>
        <v>54</v>
      </c>
      <c r="B88" s="201"/>
      <c r="C88" s="187"/>
      <c r="D88" s="188"/>
      <c r="E88" s="189"/>
      <c r="F88" s="190"/>
      <c r="G88" s="191"/>
      <c r="H88" s="192"/>
      <c r="I88" s="200"/>
      <c r="J88" s="194"/>
      <c r="K88" s="195" t="s">
        <v>89</v>
      </c>
      <c r="L88" s="196"/>
      <c r="M88" s="197"/>
      <c r="N88" s="198"/>
      <c r="O88" s="382"/>
      <c r="P88" s="383"/>
      <c r="Q88" s="199"/>
      <c r="R88" s="100"/>
      <c r="S88" s="100"/>
      <c r="T88" s="18"/>
      <c r="U88" s="19" t="str">
        <f t="shared" si="15"/>
        <v/>
      </c>
      <c r="V88" s="29"/>
      <c r="W88" s="19"/>
      <c r="X88" s="20" t="str">
        <f t="shared" si="16"/>
        <v/>
      </c>
      <c r="Y88" s="20" t="str">
        <f t="shared" si="17"/>
        <v/>
      </c>
      <c r="Z88" s="20" t="str">
        <f t="shared" si="18"/>
        <v/>
      </c>
      <c r="AA88" s="20" t="str">
        <f t="shared" si="19"/>
        <v/>
      </c>
      <c r="AB88" s="20" t="str">
        <f t="shared" si="20"/>
        <v/>
      </c>
      <c r="AC88" s="20" t="str">
        <f t="shared" si="21"/>
        <v/>
      </c>
      <c r="AD88" s="23" t="str">
        <f t="shared" si="22"/>
        <v/>
      </c>
      <c r="AE88" s="25" t="str">
        <f t="shared" si="11"/>
        <v/>
      </c>
      <c r="AF88" s="33" t="str">
        <f t="shared" si="12"/>
        <v/>
      </c>
      <c r="AG88" s="31" t="str">
        <f t="shared" si="13"/>
        <v/>
      </c>
      <c r="AH88" s="28" t="str">
        <f t="shared" si="23"/>
        <v/>
      </c>
      <c r="AI88" s="28" t="str">
        <f t="shared" si="24"/>
        <v/>
      </c>
      <c r="AJ88" s="33" t="str">
        <f t="shared" si="25"/>
        <v/>
      </c>
    </row>
    <row r="89" spans="1:36" ht="33.75" customHeight="1">
      <c r="A89" s="234">
        <f t="shared" si="14"/>
        <v>55</v>
      </c>
      <c r="B89" s="201"/>
      <c r="C89" s="187"/>
      <c r="D89" s="188"/>
      <c r="E89" s="189"/>
      <c r="F89" s="190"/>
      <c r="G89" s="191"/>
      <c r="H89" s="192"/>
      <c r="I89" s="200"/>
      <c r="J89" s="194"/>
      <c r="K89" s="195" t="s">
        <v>89</v>
      </c>
      <c r="L89" s="196"/>
      <c r="M89" s="197"/>
      <c r="N89" s="198"/>
      <c r="O89" s="382"/>
      <c r="P89" s="383"/>
      <c r="Q89" s="199"/>
      <c r="R89" s="100"/>
      <c r="S89" s="100"/>
      <c r="T89" s="18"/>
      <c r="U89" s="19" t="str">
        <f t="shared" si="15"/>
        <v/>
      </c>
      <c r="V89" s="29"/>
      <c r="W89" s="19"/>
      <c r="X89" s="20" t="str">
        <f t="shared" si="16"/>
        <v/>
      </c>
      <c r="Y89" s="20" t="str">
        <f t="shared" si="17"/>
        <v/>
      </c>
      <c r="Z89" s="20" t="str">
        <f t="shared" si="18"/>
        <v/>
      </c>
      <c r="AA89" s="20" t="str">
        <f t="shared" si="19"/>
        <v/>
      </c>
      <c r="AB89" s="20" t="str">
        <f t="shared" si="20"/>
        <v/>
      </c>
      <c r="AC89" s="20" t="str">
        <f t="shared" si="21"/>
        <v/>
      </c>
      <c r="AD89" s="23" t="str">
        <f t="shared" si="22"/>
        <v/>
      </c>
      <c r="AE89" s="25" t="str">
        <f t="shared" si="11"/>
        <v/>
      </c>
      <c r="AF89" s="33" t="str">
        <f t="shared" si="12"/>
        <v/>
      </c>
      <c r="AG89" s="31" t="str">
        <f t="shared" si="13"/>
        <v/>
      </c>
      <c r="AH89" s="28" t="str">
        <f t="shared" si="23"/>
        <v/>
      </c>
      <c r="AI89" s="28" t="str">
        <f t="shared" si="24"/>
        <v/>
      </c>
      <c r="AJ89" s="33" t="str">
        <f t="shared" si="25"/>
        <v/>
      </c>
    </row>
    <row r="90" spans="1:36" ht="33.75" customHeight="1">
      <c r="A90" s="234">
        <f t="shared" si="14"/>
        <v>56</v>
      </c>
      <c r="B90" s="201"/>
      <c r="C90" s="187"/>
      <c r="D90" s="188"/>
      <c r="E90" s="189"/>
      <c r="F90" s="190"/>
      <c r="G90" s="191"/>
      <c r="H90" s="192"/>
      <c r="I90" s="200"/>
      <c r="J90" s="194"/>
      <c r="K90" s="195" t="s">
        <v>89</v>
      </c>
      <c r="L90" s="196"/>
      <c r="M90" s="197"/>
      <c r="N90" s="198"/>
      <c r="O90" s="382"/>
      <c r="P90" s="383"/>
      <c r="Q90" s="199"/>
      <c r="R90" s="100"/>
      <c r="S90" s="100"/>
      <c r="T90" s="18"/>
      <c r="U90" s="19" t="str">
        <f t="shared" si="15"/>
        <v/>
      </c>
      <c r="V90" s="29"/>
      <c r="W90" s="19"/>
      <c r="X90" s="20" t="str">
        <f t="shared" si="16"/>
        <v/>
      </c>
      <c r="Y90" s="20" t="str">
        <f t="shared" si="17"/>
        <v/>
      </c>
      <c r="Z90" s="20" t="str">
        <f t="shared" si="18"/>
        <v/>
      </c>
      <c r="AA90" s="20" t="str">
        <f t="shared" si="19"/>
        <v/>
      </c>
      <c r="AB90" s="20" t="str">
        <f t="shared" si="20"/>
        <v/>
      </c>
      <c r="AC90" s="20" t="str">
        <f t="shared" si="21"/>
        <v/>
      </c>
      <c r="AD90" s="23" t="str">
        <f t="shared" si="22"/>
        <v/>
      </c>
      <c r="AE90" s="25" t="str">
        <f t="shared" si="11"/>
        <v/>
      </c>
      <c r="AF90" s="33" t="str">
        <f t="shared" si="12"/>
        <v/>
      </c>
      <c r="AG90" s="31" t="str">
        <f t="shared" si="13"/>
        <v/>
      </c>
      <c r="AH90" s="28" t="str">
        <f t="shared" si="23"/>
        <v/>
      </c>
      <c r="AI90" s="28" t="str">
        <f t="shared" si="24"/>
        <v/>
      </c>
      <c r="AJ90" s="33" t="str">
        <f t="shared" si="25"/>
        <v/>
      </c>
    </row>
    <row r="91" spans="1:36" ht="33.75" customHeight="1">
      <c r="A91" s="234">
        <f t="shared" si="14"/>
        <v>57</v>
      </c>
      <c r="B91" s="201"/>
      <c r="C91" s="187"/>
      <c r="D91" s="188"/>
      <c r="E91" s="189"/>
      <c r="F91" s="190"/>
      <c r="G91" s="191"/>
      <c r="H91" s="192"/>
      <c r="I91" s="200"/>
      <c r="J91" s="194"/>
      <c r="K91" s="195" t="s">
        <v>89</v>
      </c>
      <c r="L91" s="196"/>
      <c r="M91" s="197"/>
      <c r="N91" s="198"/>
      <c r="O91" s="382"/>
      <c r="P91" s="383"/>
      <c r="Q91" s="199"/>
      <c r="R91" s="100"/>
      <c r="S91" s="100"/>
      <c r="T91" s="18"/>
      <c r="U91" s="19" t="str">
        <f t="shared" si="15"/>
        <v/>
      </c>
      <c r="V91" s="29"/>
      <c r="W91" s="19"/>
      <c r="X91" s="20" t="str">
        <f t="shared" si="16"/>
        <v/>
      </c>
      <c r="Y91" s="20" t="str">
        <f t="shared" si="17"/>
        <v/>
      </c>
      <c r="Z91" s="20" t="str">
        <f t="shared" si="18"/>
        <v/>
      </c>
      <c r="AA91" s="20" t="str">
        <f t="shared" si="19"/>
        <v/>
      </c>
      <c r="AB91" s="20" t="str">
        <f t="shared" si="20"/>
        <v/>
      </c>
      <c r="AC91" s="20" t="str">
        <f t="shared" si="21"/>
        <v/>
      </c>
      <c r="AD91" s="23" t="str">
        <f t="shared" si="22"/>
        <v/>
      </c>
      <c r="AE91" s="25" t="str">
        <f t="shared" si="11"/>
        <v/>
      </c>
      <c r="AF91" s="33" t="str">
        <f t="shared" si="12"/>
        <v/>
      </c>
      <c r="AG91" s="31" t="str">
        <f t="shared" si="13"/>
        <v/>
      </c>
      <c r="AH91" s="28" t="str">
        <f t="shared" si="23"/>
        <v/>
      </c>
      <c r="AI91" s="28" t="str">
        <f t="shared" si="24"/>
        <v/>
      </c>
      <c r="AJ91" s="33" t="str">
        <f t="shared" si="25"/>
        <v/>
      </c>
    </row>
    <row r="92" spans="1:36" ht="33.75" customHeight="1">
      <c r="A92" s="234">
        <f t="shared" si="14"/>
        <v>58</v>
      </c>
      <c r="B92" s="201"/>
      <c r="C92" s="187"/>
      <c r="D92" s="188"/>
      <c r="E92" s="189"/>
      <c r="F92" s="190"/>
      <c r="G92" s="191"/>
      <c r="H92" s="192"/>
      <c r="I92" s="200"/>
      <c r="J92" s="194"/>
      <c r="K92" s="195" t="s">
        <v>89</v>
      </c>
      <c r="L92" s="196"/>
      <c r="M92" s="197"/>
      <c r="N92" s="198"/>
      <c r="O92" s="382"/>
      <c r="P92" s="383"/>
      <c r="Q92" s="199"/>
      <c r="R92" s="100"/>
      <c r="S92" s="100"/>
      <c r="T92" s="18"/>
      <c r="U92" s="19" t="str">
        <f t="shared" si="15"/>
        <v/>
      </c>
      <c r="V92" s="29"/>
      <c r="W92" s="19"/>
      <c r="X92" s="20" t="str">
        <f t="shared" si="16"/>
        <v/>
      </c>
      <c r="Y92" s="20" t="str">
        <f t="shared" si="17"/>
        <v/>
      </c>
      <c r="Z92" s="20" t="str">
        <f t="shared" si="18"/>
        <v/>
      </c>
      <c r="AA92" s="20" t="str">
        <f t="shared" si="19"/>
        <v/>
      </c>
      <c r="AB92" s="20" t="str">
        <f t="shared" si="20"/>
        <v/>
      </c>
      <c r="AC92" s="20" t="str">
        <f t="shared" si="21"/>
        <v/>
      </c>
      <c r="AD92" s="23" t="str">
        <f t="shared" si="22"/>
        <v/>
      </c>
      <c r="AE92" s="25" t="str">
        <f t="shared" si="11"/>
        <v/>
      </c>
      <c r="AF92" s="33" t="str">
        <f t="shared" si="12"/>
        <v/>
      </c>
      <c r="AG92" s="31" t="str">
        <f t="shared" si="13"/>
        <v/>
      </c>
      <c r="AH92" s="28" t="str">
        <f t="shared" si="23"/>
        <v/>
      </c>
      <c r="AI92" s="28" t="str">
        <f t="shared" si="24"/>
        <v/>
      </c>
      <c r="AJ92" s="33" t="str">
        <f t="shared" si="25"/>
        <v/>
      </c>
    </row>
    <row r="93" spans="1:36" ht="33.75" customHeight="1">
      <c r="A93" s="234">
        <f t="shared" si="14"/>
        <v>59</v>
      </c>
      <c r="B93" s="201"/>
      <c r="C93" s="187"/>
      <c r="D93" s="188"/>
      <c r="E93" s="189"/>
      <c r="F93" s="190"/>
      <c r="G93" s="191"/>
      <c r="H93" s="192"/>
      <c r="I93" s="200"/>
      <c r="J93" s="194"/>
      <c r="K93" s="195" t="s">
        <v>89</v>
      </c>
      <c r="L93" s="196"/>
      <c r="M93" s="197"/>
      <c r="N93" s="198"/>
      <c r="O93" s="382"/>
      <c r="P93" s="383"/>
      <c r="Q93" s="199"/>
      <c r="R93" s="100"/>
      <c r="S93" s="100"/>
      <c r="T93" s="18"/>
      <c r="U93" s="19" t="str">
        <f t="shared" si="15"/>
        <v/>
      </c>
      <c r="V93" s="29"/>
      <c r="W93" s="19"/>
      <c r="X93" s="20" t="str">
        <f t="shared" si="16"/>
        <v/>
      </c>
      <c r="Y93" s="20" t="str">
        <f t="shared" si="17"/>
        <v/>
      </c>
      <c r="Z93" s="20" t="str">
        <f t="shared" si="18"/>
        <v/>
      </c>
      <c r="AA93" s="20" t="str">
        <f t="shared" si="19"/>
        <v/>
      </c>
      <c r="AB93" s="20" t="str">
        <f t="shared" si="20"/>
        <v/>
      </c>
      <c r="AC93" s="20" t="str">
        <f t="shared" si="21"/>
        <v/>
      </c>
      <c r="AD93" s="23" t="str">
        <f t="shared" si="22"/>
        <v/>
      </c>
      <c r="AE93" s="25" t="str">
        <f t="shared" si="11"/>
        <v/>
      </c>
      <c r="AF93" s="33" t="str">
        <f t="shared" si="12"/>
        <v/>
      </c>
      <c r="AG93" s="31" t="str">
        <f t="shared" si="13"/>
        <v/>
      </c>
      <c r="AH93" s="28" t="str">
        <f t="shared" si="23"/>
        <v/>
      </c>
      <c r="AI93" s="28" t="str">
        <f t="shared" si="24"/>
        <v/>
      </c>
      <c r="AJ93" s="33" t="str">
        <f t="shared" si="25"/>
        <v/>
      </c>
    </row>
    <row r="94" spans="1:36" ht="33.75" customHeight="1">
      <c r="A94" s="234">
        <f t="shared" si="14"/>
        <v>60</v>
      </c>
      <c r="B94" s="201"/>
      <c r="C94" s="187"/>
      <c r="D94" s="188"/>
      <c r="E94" s="189"/>
      <c r="F94" s="190"/>
      <c r="G94" s="191"/>
      <c r="H94" s="192"/>
      <c r="I94" s="200"/>
      <c r="J94" s="194"/>
      <c r="K94" s="195" t="s">
        <v>89</v>
      </c>
      <c r="L94" s="196"/>
      <c r="M94" s="197"/>
      <c r="N94" s="198"/>
      <c r="O94" s="382"/>
      <c r="P94" s="383"/>
      <c r="Q94" s="199"/>
      <c r="R94" s="100"/>
      <c r="S94" s="100"/>
      <c r="T94" s="18"/>
      <c r="U94" s="19" t="str">
        <f t="shared" si="15"/>
        <v/>
      </c>
      <c r="V94" s="29"/>
      <c r="W94" s="19"/>
      <c r="X94" s="20" t="str">
        <f t="shared" si="16"/>
        <v/>
      </c>
      <c r="Y94" s="20" t="str">
        <f t="shared" si="17"/>
        <v/>
      </c>
      <c r="Z94" s="20" t="str">
        <f t="shared" si="18"/>
        <v/>
      </c>
      <c r="AA94" s="20" t="str">
        <f t="shared" si="19"/>
        <v/>
      </c>
      <c r="AB94" s="20" t="str">
        <f t="shared" si="20"/>
        <v/>
      </c>
      <c r="AC94" s="20" t="str">
        <f t="shared" si="21"/>
        <v/>
      </c>
      <c r="AD94" s="23" t="str">
        <f t="shared" si="22"/>
        <v/>
      </c>
      <c r="AE94" s="25" t="str">
        <f t="shared" si="11"/>
        <v/>
      </c>
      <c r="AF94" s="33" t="str">
        <f t="shared" si="12"/>
        <v/>
      </c>
      <c r="AG94" s="31" t="str">
        <f t="shared" si="13"/>
        <v/>
      </c>
      <c r="AH94" s="28" t="str">
        <f t="shared" si="23"/>
        <v/>
      </c>
      <c r="AI94" s="28" t="str">
        <f t="shared" si="24"/>
        <v/>
      </c>
      <c r="AJ94" s="33" t="str">
        <f t="shared" si="25"/>
        <v/>
      </c>
    </row>
    <row r="95" spans="1:36" ht="33.75" customHeight="1">
      <c r="A95" s="234">
        <f t="shared" si="14"/>
        <v>61</v>
      </c>
      <c r="B95" s="201"/>
      <c r="C95" s="187"/>
      <c r="D95" s="188"/>
      <c r="E95" s="189"/>
      <c r="F95" s="190"/>
      <c r="G95" s="205"/>
      <c r="H95" s="192"/>
      <c r="I95" s="200"/>
      <c r="J95" s="194"/>
      <c r="K95" s="195" t="s">
        <v>89</v>
      </c>
      <c r="L95" s="196"/>
      <c r="M95" s="197"/>
      <c r="N95" s="198"/>
      <c r="O95" s="382"/>
      <c r="P95" s="383"/>
      <c r="Q95" s="199"/>
      <c r="R95" s="100"/>
      <c r="S95" s="100"/>
      <c r="T95" s="18"/>
      <c r="U95" s="19" t="str">
        <f t="shared" si="15"/>
        <v/>
      </c>
      <c r="V95" s="29"/>
      <c r="W95" s="19"/>
      <c r="X95" s="20" t="str">
        <f t="shared" si="16"/>
        <v/>
      </c>
      <c r="Y95" s="20" t="str">
        <f t="shared" si="17"/>
        <v/>
      </c>
      <c r="Z95" s="20" t="str">
        <f t="shared" si="18"/>
        <v/>
      </c>
      <c r="AA95" s="20" t="str">
        <f t="shared" si="19"/>
        <v/>
      </c>
      <c r="AB95" s="20" t="str">
        <f t="shared" si="20"/>
        <v/>
      </c>
      <c r="AC95" s="20" t="str">
        <f t="shared" si="21"/>
        <v/>
      </c>
      <c r="AD95" s="23" t="str">
        <f t="shared" si="22"/>
        <v/>
      </c>
      <c r="AE95" s="25" t="str">
        <f t="shared" si="11"/>
        <v/>
      </c>
      <c r="AF95" s="33" t="str">
        <f t="shared" si="12"/>
        <v/>
      </c>
      <c r="AG95" s="31" t="str">
        <f t="shared" si="13"/>
        <v/>
      </c>
      <c r="AH95" s="28" t="str">
        <f t="shared" si="23"/>
        <v/>
      </c>
      <c r="AI95" s="28" t="str">
        <f t="shared" si="24"/>
        <v/>
      </c>
      <c r="AJ95" s="33" t="str">
        <f t="shared" si="25"/>
        <v/>
      </c>
    </row>
    <row r="96" spans="1:36" ht="33.75" customHeight="1">
      <c r="A96" s="234">
        <f t="shared" si="14"/>
        <v>62</v>
      </c>
      <c r="B96" s="201"/>
      <c r="C96" s="187"/>
      <c r="D96" s="188"/>
      <c r="E96" s="189"/>
      <c r="F96" s="190"/>
      <c r="G96" s="205"/>
      <c r="H96" s="192"/>
      <c r="I96" s="200"/>
      <c r="J96" s="194"/>
      <c r="K96" s="195" t="s">
        <v>89</v>
      </c>
      <c r="L96" s="196"/>
      <c r="M96" s="197"/>
      <c r="N96" s="198"/>
      <c r="O96" s="382"/>
      <c r="P96" s="383"/>
      <c r="Q96" s="199"/>
      <c r="R96" s="100"/>
      <c r="S96" s="100"/>
      <c r="T96" s="18"/>
      <c r="U96" s="19" t="str">
        <f t="shared" si="15"/>
        <v/>
      </c>
      <c r="V96" s="29"/>
      <c r="W96" s="19"/>
      <c r="X96" s="20" t="str">
        <f t="shared" si="16"/>
        <v/>
      </c>
      <c r="Y96" s="20" t="str">
        <f t="shared" si="17"/>
        <v/>
      </c>
      <c r="Z96" s="20" t="str">
        <f t="shared" si="18"/>
        <v/>
      </c>
      <c r="AA96" s="20" t="str">
        <f t="shared" si="19"/>
        <v/>
      </c>
      <c r="AB96" s="20" t="str">
        <f t="shared" si="20"/>
        <v/>
      </c>
      <c r="AC96" s="20" t="str">
        <f t="shared" si="21"/>
        <v/>
      </c>
      <c r="AD96" s="23" t="str">
        <f t="shared" si="22"/>
        <v/>
      </c>
      <c r="AE96" s="25" t="str">
        <f t="shared" si="11"/>
        <v/>
      </c>
      <c r="AF96" s="33" t="str">
        <f t="shared" si="12"/>
        <v/>
      </c>
      <c r="AG96" s="31" t="str">
        <f t="shared" si="13"/>
        <v/>
      </c>
      <c r="AH96" s="28" t="str">
        <f t="shared" si="23"/>
        <v/>
      </c>
      <c r="AI96" s="28" t="str">
        <f t="shared" si="24"/>
        <v/>
      </c>
      <c r="AJ96" s="33" t="str">
        <f t="shared" si="25"/>
        <v/>
      </c>
    </row>
    <row r="97" spans="1:36" ht="33.75" customHeight="1">
      <c r="A97" s="234">
        <f t="shared" si="14"/>
        <v>63</v>
      </c>
      <c r="B97" s="201"/>
      <c r="C97" s="187"/>
      <c r="D97" s="188"/>
      <c r="E97" s="189"/>
      <c r="F97" s="190"/>
      <c r="G97" s="191"/>
      <c r="H97" s="192"/>
      <c r="I97" s="200"/>
      <c r="J97" s="194"/>
      <c r="K97" s="195" t="s">
        <v>89</v>
      </c>
      <c r="L97" s="196"/>
      <c r="M97" s="197"/>
      <c r="N97" s="198"/>
      <c r="O97" s="382"/>
      <c r="P97" s="383"/>
      <c r="Q97" s="199"/>
      <c r="R97" s="100"/>
      <c r="S97" s="100"/>
      <c r="T97" s="18"/>
      <c r="U97" s="19" t="str">
        <f t="shared" si="15"/>
        <v/>
      </c>
      <c r="V97" s="29"/>
      <c r="W97" s="19"/>
      <c r="X97" s="20" t="str">
        <f t="shared" si="16"/>
        <v/>
      </c>
      <c r="Y97" s="20" t="str">
        <f t="shared" si="17"/>
        <v/>
      </c>
      <c r="Z97" s="20" t="str">
        <f t="shared" si="18"/>
        <v/>
      </c>
      <c r="AA97" s="20" t="str">
        <f t="shared" si="19"/>
        <v/>
      </c>
      <c r="AB97" s="20" t="str">
        <f t="shared" si="20"/>
        <v/>
      </c>
      <c r="AC97" s="20" t="str">
        <f t="shared" si="21"/>
        <v/>
      </c>
      <c r="AD97" s="23" t="str">
        <f t="shared" si="22"/>
        <v/>
      </c>
      <c r="AE97" s="25" t="str">
        <f t="shared" si="11"/>
        <v/>
      </c>
      <c r="AF97" s="33" t="str">
        <f t="shared" si="12"/>
        <v/>
      </c>
      <c r="AG97" s="31" t="str">
        <f t="shared" si="13"/>
        <v/>
      </c>
      <c r="AH97" s="28" t="str">
        <f t="shared" si="23"/>
        <v/>
      </c>
      <c r="AI97" s="28" t="str">
        <f t="shared" si="24"/>
        <v/>
      </c>
      <c r="AJ97" s="33" t="str">
        <f t="shared" si="25"/>
        <v/>
      </c>
    </row>
    <row r="98" spans="1:36" ht="33.75" customHeight="1">
      <c r="A98" s="234">
        <f t="shared" si="14"/>
        <v>64</v>
      </c>
      <c r="B98" s="201"/>
      <c r="C98" s="187"/>
      <c r="D98" s="188"/>
      <c r="E98" s="189"/>
      <c r="F98" s="190"/>
      <c r="G98" s="191"/>
      <c r="H98" s="192"/>
      <c r="I98" s="200"/>
      <c r="J98" s="194"/>
      <c r="K98" s="195" t="s">
        <v>89</v>
      </c>
      <c r="L98" s="196"/>
      <c r="M98" s="197"/>
      <c r="N98" s="198"/>
      <c r="O98" s="382"/>
      <c r="P98" s="383"/>
      <c r="Q98" s="199"/>
      <c r="R98" s="100"/>
      <c r="S98" s="100"/>
      <c r="T98" s="18"/>
      <c r="U98" s="19" t="str">
        <f t="shared" ref="U98:U134" si="26">IF(G98="","",DATEDIF(G98,$T$32,"Y"))</f>
        <v/>
      </c>
      <c r="V98" s="29"/>
      <c r="W98" s="19"/>
      <c r="X98" s="20" t="str">
        <f t="shared" ref="X98:X134" si="27">IF(AND(U98=40,B98="協会けんぽ(本人)"),"〇","")</f>
        <v/>
      </c>
      <c r="Y98" s="20" t="str">
        <f t="shared" ref="Y98:Y134" si="28">IF(AND($U98=45,$B98="協会けんぽ(本人)"),"〇","")</f>
        <v/>
      </c>
      <c r="Z98" s="20" t="str">
        <f t="shared" ref="Z98:Z134" si="29">IF(AND($U98=50,$B98="協会けんぽ(本人)"),"〇","")</f>
        <v/>
      </c>
      <c r="AA98" s="20" t="str">
        <f t="shared" ref="AA98:AA134" si="30">IF(AND($U98=55,$B98="協会けんぽ(本人)"),"〇","")</f>
        <v/>
      </c>
      <c r="AB98" s="20" t="str">
        <f t="shared" ref="AB98:AB134" si="31">IF(AND($U98=60,$B98="協会けんぽ(本人)"),"〇","")</f>
        <v/>
      </c>
      <c r="AC98" s="20" t="str">
        <f t="shared" ref="AC98:AC134" si="32">IF(AND($U98=65,$B98="協会けんぽ(本人)"),"〇","")</f>
        <v/>
      </c>
      <c r="AD98" s="23" t="str">
        <f t="shared" ref="AD98:AD134" si="33">IF(AND($U98=70,$B98="協会けんぽ(本人)"),"〇","")</f>
        <v/>
      </c>
      <c r="AE98" s="25" t="str">
        <f t="shared" si="11"/>
        <v/>
      </c>
      <c r="AF98" s="33" t="str">
        <f t="shared" si="12"/>
        <v/>
      </c>
      <c r="AG98" s="31" t="str">
        <f t="shared" si="13"/>
        <v/>
      </c>
      <c r="AH98" s="28" t="str">
        <f t="shared" ref="AH98:AH134" si="34">IFERROR((IF(AND(F98="女",$AG98="偶数",$B98="協会けんぽ(本人)",U98&gt;=40),"乳","")),"")</f>
        <v/>
      </c>
      <c r="AI98" s="28" t="str">
        <f t="shared" ref="AI98:AI134" si="35">IF(AND(F98="女",$AG98="偶数",$B98="協会けんぽ(本人)"),"子","")</f>
        <v/>
      </c>
      <c r="AJ98" s="33" t="str">
        <f t="shared" ref="AJ98:AJ134" si="36">IF(AND(AH98="乳",H98="一般健診"),"〇","")</f>
        <v/>
      </c>
    </row>
    <row r="99" spans="1:36" ht="33.75" customHeight="1">
      <c r="A99" s="234">
        <f t="shared" si="14"/>
        <v>65</v>
      </c>
      <c r="B99" s="201"/>
      <c r="C99" s="187"/>
      <c r="D99" s="200"/>
      <c r="E99" s="204"/>
      <c r="F99" s="190"/>
      <c r="G99" s="205"/>
      <c r="H99" s="206"/>
      <c r="I99" s="200"/>
      <c r="J99" s="202"/>
      <c r="K99" s="195" t="s">
        <v>89</v>
      </c>
      <c r="L99" s="196"/>
      <c r="M99" s="197"/>
      <c r="N99" s="203"/>
      <c r="O99" s="382"/>
      <c r="P99" s="383"/>
      <c r="Q99" s="199"/>
      <c r="R99" s="100"/>
      <c r="S99" s="100"/>
      <c r="T99" s="18"/>
      <c r="U99" s="19" t="str">
        <f t="shared" si="26"/>
        <v/>
      </c>
      <c r="V99" s="29"/>
      <c r="W99" s="19"/>
      <c r="X99" s="20" t="str">
        <f t="shared" si="27"/>
        <v/>
      </c>
      <c r="Y99" s="20" t="str">
        <f t="shared" si="28"/>
        <v/>
      </c>
      <c r="Z99" s="20" t="str">
        <f t="shared" si="29"/>
        <v/>
      </c>
      <c r="AA99" s="20" t="str">
        <f t="shared" si="30"/>
        <v/>
      </c>
      <c r="AB99" s="20" t="str">
        <f t="shared" si="31"/>
        <v/>
      </c>
      <c r="AC99" s="20" t="str">
        <f t="shared" si="32"/>
        <v/>
      </c>
      <c r="AD99" s="23" t="str">
        <f t="shared" si="33"/>
        <v/>
      </c>
      <c r="AE99" s="25" t="str">
        <f t="shared" si="11"/>
        <v/>
      </c>
      <c r="AF99" s="33" t="str">
        <f t="shared" si="12"/>
        <v/>
      </c>
      <c r="AG99" s="31" t="str">
        <f t="shared" si="13"/>
        <v/>
      </c>
      <c r="AH99" s="28" t="str">
        <f t="shared" si="34"/>
        <v/>
      </c>
      <c r="AI99" s="28" t="str">
        <f t="shared" si="35"/>
        <v/>
      </c>
      <c r="AJ99" s="33" t="str">
        <f t="shared" si="36"/>
        <v/>
      </c>
    </row>
    <row r="100" spans="1:36" ht="33.75" customHeight="1">
      <c r="A100" s="234">
        <f t="shared" si="14"/>
        <v>66</v>
      </c>
      <c r="B100" s="201"/>
      <c r="C100" s="187"/>
      <c r="D100" s="188"/>
      <c r="E100" s="189"/>
      <c r="F100" s="190"/>
      <c r="G100" s="191"/>
      <c r="H100" s="192"/>
      <c r="I100" s="200"/>
      <c r="J100" s="194"/>
      <c r="K100" s="195" t="s">
        <v>89</v>
      </c>
      <c r="L100" s="196"/>
      <c r="M100" s="197"/>
      <c r="N100" s="198"/>
      <c r="O100" s="382"/>
      <c r="P100" s="383"/>
      <c r="Q100" s="199"/>
      <c r="R100" s="100"/>
      <c r="S100" s="100"/>
      <c r="T100" s="18"/>
      <c r="U100" s="19" t="str">
        <f t="shared" si="26"/>
        <v/>
      </c>
      <c r="V100" s="29"/>
      <c r="W100" s="19"/>
      <c r="X100" s="20" t="str">
        <f t="shared" si="27"/>
        <v/>
      </c>
      <c r="Y100" s="20" t="str">
        <f t="shared" si="28"/>
        <v/>
      </c>
      <c r="Z100" s="20" t="str">
        <f t="shared" si="29"/>
        <v/>
      </c>
      <c r="AA100" s="20" t="str">
        <f t="shared" si="30"/>
        <v/>
      </c>
      <c r="AB100" s="20" t="str">
        <f t="shared" si="31"/>
        <v/>
      </c>
      <c r="AC100" s="20" t="str">
        <f t="shared" si="32"/>
        <v/>
      </c>
      <c r="AD100" s="23" t="str">
        <f t="shared" si="33"/>
        <v/>
      </c>
      <c r="AE100" s="25" t="str">
        <f t="shared" ref="AE100:AE124" si="37">IFERROR(IF(OR(X100="〇",Y100="〇",Z100="〇",AA100="〇",AB100="〇",AC100="〇",AD100="〇"),"対象",""),"")</f>
        <v/>
      </c>
      <c r="AF100" s="33" t="str">
        <f t="shared" ref="AF100:AF124" si="38">IF(AE100="対象","〇","")</f>
        <v/>
      </c>
      <c r="AG100" s="31" t="str">
        <f t="shared" ref="AG100:AG124" si="39">IFERROR(IF(ISEVEN(U100)=TRUE,"偶数",""),"")</f>
        <v/>
      </c>
      <c r="AH100" s="28" t="str">
        <f t="shared" si="34"/>
        <v/>
      </c>
      <c r="AI100" s="28" t="str">
        <f t="shared" si="35"/>
        <v/>
      </c>
      <c r="AJ100" s="33" t="str">
        <f t="shared" si="36"/>
        <v/>
      </c>
    </row>
    <row r="101" spans="1:36" ht="33.75" customHeight="1">
      <c r="A101" s="234">
        <f t="shared" ref="A101:A134" si="40">A100+1</f>
        <v>67</v>
      </c>
      <c r="B101" s="201"/>
      <c r="C101" s="187"/>
      <c r="D101" s="188"/>
      <c r="E101" s="189"/>
      <c r="F101" s="190"/>
      <c r="G101" s="191"/>
      <c r="H101" s="192"/>
      <c r="I101" s="200"/>
      <c r="J101" s="194"/>
      <c r="K101" s="195" t="s">
        <v>89</v>
      </c>
      <c r="L101" s="196"/>
      <c r="M101" s="197"/>
      <c r="N101" s="198"/>
      <c r="O101" s="382"/>
      <c r="P101" s="383"/>
      <c r="Q101" s="199"/>
      <c r="R101" s="100"/>
      <c r="S101" s="100"/>
      <c r="T101" s="18"/>
      <c r="U101" s="19" t="str">
        <f t="shared" si="26"/>
        <v/>
      </c>
      <c r="V101" s="29"/>
      <c r="W101" s="19"/>
      <c r="X101" s="20" t="str">
        <f t="shared" si="27"/>
        <v/>
      </c>
      <c r="Y101" s="20" t="str">
        <f t="shared" si="28"/>
        <v/>
      </c>
      <c r="Z101" s="20" t="str">
        <f t="shared" si="29"/>
        <v/>
      </c>
      <c r="AA101" s="20" t="str">
        <f t="shared" si="30"/>
        <v/>
      </c>
      <c r="AB101" s="20" t="str">
        <f t="shared" si="31"/>
        <v/>
      </c>
      <c r="AC101" s="20" t="str">
        <f t="shared" si="32"/>
        <v/>
      </c>
      <c r="AD101" s="23" t="str">
        <f t="shared" si="33"/>
        <v/>
      </c>
      <c r="AE101" s="25" t="str">
        <f t="shared" si="37"/>
        <v/>
      </c>
      <c r="AF101" s="33" t="str">
        <f t="shared" si="38"/>
        <v/>
      </c>
      <c r="AG101" s="31" t="str">
        <f t="shared" si="39"/>
        <v/>
      </c>
      <c r="AH101" s="28" t="str">
        <f t="shared" si="34"/>
        <v/>
      </c>
      <c r="AI101" s="28" t="str">
        <f t="shared" si="35"/>
        <v/>
      </c>
      <c r="AJ101" s="33" t="str">
        <f t="shared" si="36"/>
        <v/>
      </c>
    </row>
    <row r="102" spans="1:36" ht="33.75" customHeight="1">
      <c r="A102" s="234">
        <f t="shared" si="40"/>
        <v>68</v>
      </c>
      <c r="B102" s="201"/>
      <c r="C102" s="187"/>
      <c r="D102" s="188"/>
      <c r="E102" s="189"/>
      <c r="F102" s="190"/>
      <c r="G102" s="191"/>
      <c r="H102" s="192"/>
      <c r="I102" s="200"/>
      <c r="J102" s="194"/>
      <c r="K102" s="195" t="s">
        <v>89</v>
      </c>
      <c r="L102" s="196"/>
      <c r="M102" s="197"/>
      <c r="N102" s="198"/>
      <c r="O102" s="382"/>
      <c r="P102" s="383"/>
      <c r="Q102" s="199"/>
      <c r="R102" s="100"/>
      <c r="S102" s="100"/>
      <c r="T102" s="18"/>
      <c r="U102" s="19" t="str">
        <f t="shared" si="26"/>
        <v/>
      </c>
      <c r="V102" s="29"/>
      <c r="W102" s="19"/>
      <c r="X102" s="20" t="str">
        <f t="shared" si="27"/>
        <v/>
      </c>
      <c r="Y102" s="20" t="str">
        <f t="shared" si="28"/>
        <v/>
      </c>
      <c r="Z102" s="20" t="str">
        <f t="shared" si="29"/>
        <v/>
      </c>
      <c r="AA102" s="20" t="str">
        <f t="shared" si="30"/>
        <v/>
      </c>
      <c r="AB102" s="20" t="str">
        <f t="shared" si="31"/>
        <v/>
      </c>
      <c r="AC102" s="20" t="str">
        <f t="shared" si="32"/>
        <v/>
      </c>
      <c r="AD102" s="23" t="str">
        <f t="shared" si="33"/>
        <v/>
      </c>
      <c r="AE102" s="25" t="str">
        <f t="shared" si="37"/>
        <v/>
      </c>
      <c r="AF102" s="33" t="str">
        <f t="shared" si="38"/>
        <v/>
      </c>
      <c r="AG102" s="31" t="str">
        <f t="shared" si="39"/>
        <v/>
      </c>
      <c r="AH102" s="28" t="str">
        <f t="shared" si="34"/>
        <v/>
      </c>
      <c r="AI102" s="28" t="str">
        <f t="shared" si="35"/>
        <v/>
      </c>
      <c r="AJ102" s="33" t="str">
        <f t="shared" si="36"/>
        <v/>
      </c>
    </row>
    <row r="103" spans="1:36" ht="33.75" customHeight="1">
      <c r="A103" s="234">
        <f t="shared" si="40"/>
        <v>69</v>
      </c>
      <c r="B103" s="201"/>
      <c r="C103" s="187"/>
      <c r="D103" s="188"/>
      <c r="E103" s="189"/>
      <c r="F103" s="190"/>
      <c r="G103" s="205"/>
      <c r="H103" s="192"/>
      <c r="I103" s="200"/>
      <c r="J103" s="194"/>
      <c r="K103" s="195" t="s">
        <v>89</v>
      </c>
      <c r="L103" s="196"/>
      <c r="M103" s="197"/>
      <c r="N103" s="198"/>
      <c r="O103" s="382"/>
      <c r="P103" s="383"/>
      <c r="Q103" s="199"/>
      <c r="R103" s="100"/>
      <c r="S103" s="100"/>
      <c r="T103" s="18"/>
      <c r="U103" s="19" t="str">
        <f t="shared" si="26"/>
        <v/>
      </c>
      <c r="V103" s="29"/>
      <c r="W103" s="19"/>
      <c r="X103" s="20" t="str">
        <f t="shared" si="27"/>
        <v/>
      </c>
      <c r="Y103" s="20" t="str">
        <f t="shared" si="28"/>
        <v/>
      </c>
      <c r="Z103" s="20" t="str">
        <f t="shared" si="29"/>
        <v/>
      </c>
      <c r="AA103" s="20" t="str">
        <f t="shared" si="30"/>
        <v/>
      </c>
      <c r="AB103" s="20" t="str">
        <f t="shared" si="31"/>
        <v/>
      </c>
      <c r="AC103" s="20" t="str">
        <f t="shared" si="32"/>
        <v/>
      </c>
      <c r="AD103" s="23" t="str">
        <f t="shared" si="33"/>
        <v/>
      </c>
      <c r="AE103" s="25" t="str">
        <f t="shared" si="37"/>
        <v/>
      </c>
      <c r="AF103" s="33" t="str">
        <f t="shared" si="38"/>
        <v/>
      </c>
      <c r="AG103" s="31" t="str">
        <f t="shared" si="39"/>
        <v/>
      </c>
      <c r="AH103" s="28" t="str">
        <f t="shared" si="34"/>
        <v/>
      </c>
      <c r="AI103" s="28" t="str">
        <f t="shared" si="35"/>
        <v/>
      </c>
      <c r="AJ103" s="33" t="str">
        <f t="shared" si="36"/>
        <v/>
      </c>
    </row>
    <row r="104" spans="1:36" ht="33.75" customHeight="1">
      <c r="A104" s="234">
        <f t="shared" si="40"/>
        <v>70</v>
      </c>
      <c r="B104" s="201"/>
      <c r="C104" s="187"/>
      <c r="D104" s="188"/>
      <c r="E104" s="189"/>
      <c r="F104" s="190"/>
      <c r="G104" s="205"/>
      <c r="H104" s="192"/>
      <c r="I104" s="200"/>
      <c r="J104" s="194"/>
      <c r="K104" s="195" t="s">
        <v>89</v>
      </c>
      <c r="L104" s="196"/>
      <c r="M104" s="197"/>
      <c r="N104" s="198"/>
      <c r="O104" s="382"/>
      <c r="P104" s="383"/>
      <c r="Q104" s="199"/>
      <c r="R104" s="100"/>
      <c r="S104" s="100"/>
      <c r="T104" s="18"/>
      <c r="U104" s="19" t="str">
        <f t="shared" si="26"/>
        <v/>
      </c>
      <c r="V104" s="29"/>
      <c r="W104" s="19"/>
      <c r="X104" s="20" t="str">
        <f t="shared" si="27"/>
        <v/>
      </c>
      <c r="Y104" s="20" t="str">
        <f t="shared" si="28"/>
        <v/>
      </c>
      <c r="Z104" s="20" t="str">
        <f t="shared" si="29"/>
        <v/>
      </c>
      <c r="AA104" s="20" t="str">
        <f t="shared" si="30"/>
        <v/>
      </c>
      <c r="AB104" s="20" t="str">
        <f t="shared" si="31"/>
        <v/>
      </c>
      <c r="AC104" s="20" t="str">
        <f t="shared" si="32"/>
        <v/>
      </c>
      <c r="AD104" s="23" t="str">
        <f t="shared" si="33"/>
        <v/>
      </c>
      <c r="AE104" s="25" t="str">
        <f t="shared" si="37"/>
        <v/>
      </c>
      <c r="AF104" s="33" t="str">
        <f t="shared" si="38"/>
        <v/>
      </c>
      <c r="AG104" s="31" t="str">
        <f t="shared" si="39"/>
        <v/>
      </c>
      <c r="AH104" s="28" t="str">
        <f t="shared" si="34"/>
        <v/>
      </c>
      <c r="AI104" s="28" t="str">
        <f t="shared" si="35"/>
        <v/>
      </c>
      <c r="AJ104" s="33" t="str">
        <f t="shared" si="36"/>
        <v/>
      </c>
    </row>
    <row r="105" spans="1:36" ht="33.75" customHeight="1">
      <c r="A105" s="234">
        <f t="shared" si="40"/>
        <v>71</v>
      </c>
      <c r="B105" s="201"/>
      <c r="C105" s="187"/>
      <c r="D105" s="188"/>
      <c r="E105" s="189"/>
      <c r="F105" s="190"/>
      <c r="G105" s="191"/>
      <c r="H105" s="192"/>
      <c r="I105" s="200"/>
      <c r="J105" s="194"/>
      <c r="K105" s="195" t="s">
        <v>89</v>
      </c>
      <c r="L105" s="196"/>
      <c r="M105" s="197"/>
      <c r="N105" s="198"/>
      <c r="O105" s="382"/>
      <c r="P105" s="383"/>
      <c r="Q105" s="199"/>
      <c r="R105" s="100"/>
      <c r="S105" s="100"/>
      <c r="T105" s="18"/>
      <c r="U105" s="19" t="str">
        <f t="shared" si="26"/>
        <v/>
      </c>
      <c r="V105" s="29"/>
      <c r="W105" s="19"/>
      <c r="X105" s="20" t="str">
        <f t="shared" si="27"/>
        <v/>
      </c>
      <c r="Y105" s="20" t="str">
        <f t="shared" si="28"/>
        <v/>
      </c>
      <c r="Z105" s="20" t="str">
        <f t="shared" si="29"/>
        <v/>
      </c>
      <c r="AA105" s="20" t="str">
        <f t="shared" si="30"/>
        <v/>
      </c>
      <c r="AB105" s="20" t="str">
        <f t="shared" si="31"/>
        <v/>
      </c>
      <c r="AC105" s="20" t="str">
        <f t="shared" si="32"/>
        <v/>
      </c>
      <c r="AD105" s="23" t="str">
        <f t="shared" si="33"/>
        <v/>
      </c>
      <c r="AE105" s="25" t="str">
        <f t="shared" si="37"/>
        <v/>
      </c>
      <c r="AF105" s="33" t="str">
        <f t="shared" si="38"/>
        <v/>
      </c>
      <c r="AG105" s="31" t="str">
        <f t="shared" si="39"/>
        <v/>
      </c>
      <c r="AH105" s="28" t="str">
        <f t="shared" si="34"/>
        <v/>
      </c>
      <c r="AI105" s="28" t="str">
        <f t="shared" si="35"/>
        <v/>
      </c>
      <c r="AJ105" s="33" t="str">
        <f t="shared" si="36"/>
        <v/>
      </c>
    </row>
    <row r="106" spans="1:36" ht="33.75" customHeight="1">
      <c r="A106" s="234">
        <f t="shared" si="40"/>
        <v>72</v>
      </c>
      <c r="B106" s="201"/>
      <c r="C106" s="187"/>
      <c r="D106" s="188"/>
      <c r="E106" s="189"/>
      <c r="F106" s="190"/>
      <c r="G106" s="191"/>
      <c r="H106" s="192"/>
      <c r="I106" s="200"/>
      <c r="J106" s="194"/>
      <c r="K106" s="195" t="s">
        <v>89</v>
      </c>
      <c r="L106" s="196"/>
      <c r="M106" s="197"/>
      <c r="N106" s="198"/>
      <c r="O106" s="382"/>
      <c r="P106" s="383"/>
      <c r="Q106" s="199"/>
      <c r="R106" s="100"/>
      <c r="S106" s="100"/>
      <c r="T106" s="18"/>
      <c r="U106" s="19" t="str">
        <f t="shared" si="26"/>
        <v/>
      </c>
      <c r="V106" s="29"/>
      <c r="W106" s="19"/>
      <c r="X106" s="20" t="str">
        <f t="shared" si="27"/>
        <v/>
      </c>
      <c r="Y106" s="20" t="str">
        <f t="shared" si="28"/>
        <v/>
      </c>
      <c r="Z106" s="20" t="str">
        <f t="shared" si="29"/>
        <v/>
      </c>
      <c r="AA106" s="20" t="str">
        <f t="shared" si="30"/>
        <v/>
      </c>
      <c r="AB106" s="20" t="str">
        <f t="shared" si="31"/>
        <v/>
      </c>
      <c r="AC106" s="20" t="str">
        <f t="shared" si="32"/>
        <v/>
      </c>
      <c r="AD106" s="23" t="str">
        <f t="shared" si="33"/>
        <v/>
      </c>
      <c r="AE106" s="25" t="str">
        <f t="shared" si="37"/>
        <v/>
      </c>
      <c r="AF106" s="33" t="str">
        <f t="shared" si="38"/>
        <v/>
      </c>
      <c r="AG106" s="31" t="str">
        <f t="shared" si="39"/>
        <v/>
      </c>
      <c r="AH106" s="28" t="str">
        <f t="shared" si="34"/>
        <v/>
      </c>
      <c r="AI106" s="28" t="str">
        <f t="shared" si="35"/>
        <v/>
      </c>
      <c r="AJ106" s="33" t="str">
        <f t="shared" si="36"/>
        <v/>
      </c>
    </row>
    <row r="107" spans="1:36" ht="33.75" customHeight="1">
      <c r="A107" s="234">
        <f t="shared" si="40"/>
        <v>73</v>
      </c>
      <c r="B107" s="201"/>
      <c r="C107" s="187"/>
      <c r="D107" s="200"/>
      <c r="E107" s="204"/>
      <c r="F107" s="190"/>
      <c r="G107" s="205"/>
      <c r="H107" s="206"/>
      <c r="I107" s="200"/>
      <c r="J107" s="202"/>
      <c r="K107" s="195" t="s">
        <v>89</v>
      </c>
      <c r="L107" s="196"/>
      <c r="M107" s="197"/>
      <c r="N107" s="203"/>
      <c r="O107" s="382"/>
      <c r="P107" s="383"/>
      <c r="Q107" s="199"/>
      <c r="R107" s="100"/>
      <c r="S107" s="100"/>
      <c r="T107" s="18"/>
      <c r="U107" s="19" t="str">
        <f t="shared" si="26"/>
        <v/>
      </c>
      <c r="V107" s="29"/>
      <c r="W107" s="19"/>
      <c r="X107" s="20" t="str">
        <f t="shared" si="27"/>
        <v/>
      </c>
      <c r="Y107" s="20" t="str">
        <f t="shared" si="28"/>
        <v/>
      </c>
      <c r="Z107" s="20" t="str">
        <f t="shared" si="29"/>
        <v/>
      </c>
      <c r="AA107" s="20" t="str">
        <f t="shared" si="30"/>
        <v/>
      </c>
      <c r="AB107" s="20" t="str">
        <f t="shared" si="31"/>
        <v/>
      </c>
      <c r="AC107" s="20" t="str">
        <f t="shared" si="32"/>
        <v/>
      </c>
      <c r="AD107" s="23" t="str">
        <f t="shared" si="33"/>
        <v/>
      </c>
      <c r="AE107" s="25" t="str">
        <f t="shared" si="37"/>
        <v/>
      </c>
      <c r="AF107" s="33" t="str">
        <f t="shared" si="38"/>
        <v/>
      </c>
      <c r="AG107" s="31" t="str">
        <f t="shared" si="39"/>
        <v/>
      </c>
      <c r="AH107" s="28" t="str">
        <f t="shared" si="34"/>
        <v/>
      </c>
      <c r="AI107" s="28" t="str">
        <f t="shared" si="35"/>
        <v/>
      </c>
      <c r="AJ107" s="33" t="str">
        <f t="shared" si="36"/>
        <v/>
      </c>
    </row>
    <row r="108" spans="1:36" ht="33.75" customHeight="1">
      <c r="A108" s="234">
        <f t="shared" si="40"/>
        <v>74</v>
      </c>
      <c r="B108" s="201"/>
      <c r="C108" s="187"/>
      <c r="D108" s="188"/>
      <c r="E108" s="189"/>
      <c r="F108" s="190"/>
      <c r="G108" s="191"/>
      <c r="H108" s="192"/>
      <c r="I108" s="200"/>
      <c r="J108" s="194"/>
      <c r="K108" s="195" t="s">
        <v>89</v>
      </c>
      <c r="L108" s="196"/>
      <c r="M108" s="197"/>
      <c r="N108" s="198"/>
      <c r="O108" s="382"/>
      <c r="P108" s="383"/>
      <c r="Q108" s="199"/>
      <c r="R108" s="100"/>
      <c r="S108" s="100"/>
      <c r="T108" s="18"/>
      <c r="U108" s="19" t="str">
        <f t="shared" si="26"/>
        <v/>
      </c>
      <c r="V108" s="29"/>
      <c r="W108" s="19"/>
      <c r="X108" s="20" t="str">
        <f t="shared" si="27"/>
        <v/>
      </c>
      <c r="Y108" s="20" t="str">
        <f t="shared" si="28"/>
        <v/>
      </c>
      <c r="Z108" s="20" t="str">
        <f t="shared" si="29"/>
        <v/>
      </c>
      <c r="AA108" s="20" t="str">
        <f t="shared" si="30"/>
        <v/>
      </c>
      <c r="AB108" s="20" t="str">
        <f t="shared" si="31"/>
        <v/>
      </c>
      <c r="AC108" s="20" t="str">
        <f t="shared" si="32"/>
        <v/>
      </c>
      <c r="AD108" s="23" t="str">
        <f t="shared" si="33"/>
        <v/>
      </c>
      <c r="AE108" s="25" t="str">
        <f t="shared" si="37"/>
        <v/>
      </c>
      <c r="AF108" s="33" t="str">
        <f t="shared" si="38"/>
        <v/>
      </c>
      <c r="AG108" s="31" t="str">
        <f t="shared" si="39"/>
        <v/>
      </c>
      <c r="AH108" s="28" t="str">
        <f t="shared" si="34"/>
        <v/>
      </c>
      <c r="AI108" s="28" t="str">
        <f t="shared" si="35"/>
        <v/>
      </c>
      <c r="AJ108" s="33" t="str">
        <f t="shared" si="36"/>
        <v/>
      </c>
    </row>
    <row r="109" spans="1:36" ht="33.75" customHeight="1">
      <c r="A109" s="234">
        <f t="shared" si="40"/>
        <v>75</v>
      </c>
      <c r="B109" s="201"/>
      <c r="C109" s="187"/>
      <c r="D109" s="188"/>
      <c r="E109" s="189"/>
      <c r="F109" s="190"/>
      <c r="G109" s="191"/>
      <c r="H109" s="192"/>
      <c r="I109" s="200"/>
      <c r="J109" s="194"/>
      <c r="K109" s="195" t="s">
        <v>89</v>
      </c>
      <c r="L109" s="196"/>
      <c r="M109" s="197"/>
      <c r="N109" s="198"/>
      <c r="O109" s="382"/>
      <c r="P109" s="383"/>
      <c r="Q109" s="199"/>
      <c r="R109" s="100"/>
      <c r="S109" s="100"/>
      <c r="T109" s="18"/>
      <c r="U109" s="19" t="str">
        <f t="shared" si="26"/>
        <v/>
      </c>
      <c r="V109" s="29"/>
      <c r="W109" s="19"/>
      <c r="X109" s="20" t="str">
        <f t="shared" si="27"/>
        <v/>
      </c>
      <c r="Y109" s="20" t="str">
        <f t="shared" si="28"/>
        <v/>
      </c>
      <c r="Z109" s="20" t="str">
        <f t="shared" si="29"/>
        <v/>
      </c>
      <c r="AA109" s="20" t="str">
        <f t="shared" si="30"/>
        <v/>
      </c>
      <c r="AB109" s="20" t="str">
        <f t="shared" si="31"/>
        <v/>
      </c>
      <c r="AC109" s="20" t="str">
        <f t="shared" si="32"/>
        <v/>
      </c>
      <c r="AD109" s="23" t="str">
        <f t="shared" si="33"/>
        <v/>
      </c>
      <c r="AE109" s="25" t="str">
        <f t="shared" si="37"/>
        <v/>
      </c>
      <c r="AF109" s="33" t="str">
        <f t="shared" si="38"/>
        <v/>
      </c>
      <c r="AG109" s="31" t="str">
        <f t="shared" si="39"/>
        <v/>
      </c>
      <c r="AH109" s="28" t="str">
        <f t="shared" si="34"/>
        <v/>
      </c>
      <c r="AI109" s="28" t="str">
        <f t="shared" si="35"/>
        <v/>
      </c>
      <c r="AJ109" s="33" t="str">
        <f t="shared" si="36"/>
        <v/>
      </c>
    </row>
    <row r="110" spans="1:36" ht="33.75" customHeight="1">
      <c r="A110" s="234">
        <f t="shared" si="40"/>
        <v>76</v>
      </c>
      <c r="B110" s="201"/>
      <c r="C110" s="187"/>
      <c r="D110" s="188"/>
      <c r="E110" s="189"/>
      <c r="F110" s="190"/>
      <c r="G110" s="205"/>
      <c r="H110" s="192"/>
      <c r="I110" s="200"/>
      <c r="J110" s="194"/>
      <c r="K110" s="195" t="s">
        <v>89</v>
      </c>
      <c r="L110" s="196"/>
      <c r="M110" s="197"/>
      <c r="N110" s="198"/>
      <c r="O110" s="382"/>
      <c r="P110" s="383"/>
      <c r="Q110" s="199"/>
      <c r="R110" s="100"/>
      <c r="S110" s="100"/>
      <c r="T110" s="18"/>
      <c r="U110" s="19" t="str">
        <f t="shared" si="26"/>
        <v/>
      </c>
      <c r="V110" s="29"/>
      <c r="W110" s="19"/>
      <c r="X110" s="20" t="str">
        <f t="shared" si="27"/>
        <v/>
      </c>
      <c r="Y110" s="20" t="str">
        <f t="shared" si="28"/>
        <v/>
      </c>
      <c r="Z110" s="20" t="str">
        <f t="shared" si="29"/>
        <v/>
      </c>
      <c r="AA110" s="20" t="str">
        <f t="shared" si="30"/>
        <v/>
      </c>
      <c r="AB110" s="20" t="str">
        <f t="shared" si="31"/>
        <v/>
      </c>
      <c r="AC110" s="20" t="str">
        <f t="shared" si="32"/>
        <v/>
      </c>
      <c r="AD110" s="23" t="str">
        <f t="shared" si="33"/>
        <v/>
      </c>
      <c r="AE110" s="25" t="str">
        <f t="shared" si="37"/>
        <v/>
      </c>
      <c r="AF110" s="33" t="str">
        <f t="shared" si="38"/>
        <v/>
      </c>
      <c r="AG110" s="31" t="str">
        <f t="shared" si="39"/>
        <v/>
      </c>
      <c r="AH110" s="28" t="str">
        <f t="shared" si="34"/>
        <v/>
      </c>
      <c r="AI110" s="28" t="str">
        <f t="shared" si="35"/>
        <v/>
      </c>
      <c r="AJ110" s="33" t="str">
        <f t="shared" si="36"/>
        <v/>
      </c>
    </row>
    <row r="111" spans="1:36" ht="33.75" customHeight="1">
      <c r="A111" s="234">
        <f t="shared" si="40"/>
        <v>77</v>
      </c>
      <c r="B111" s="201"/>
      <c r="C111" s="187"/>
      <c r="D111" s="188"/>
      <c r="E111" s="189"/>
      <c r="F111" s="190"/>
      <c r="G111" s="205"/>
      <c r="H111" s="192"/>
      <c r="I111" s="200"/>
      <c r="J111" s="194"/>
      <c r="K111" s="195" t="s">
        <v>89</v>
      </c>
      <c r="L111" s="196"/>
      <c r="M111" s="197"/>
      <c r="N111" s="198"/>
      <c r="O111" s="382"/>
      <c r="P111" s="383"/>
      <c r="Q111" s="199"/>
      <c r="R111" s="100"/>
      <c r="S111" s="100"/>
      <c r="T111" s="18"/>
      <c r="U111" s="19" t="str">
        <f t="shared" si="26"/>
        <v/>
      </c>
      <c r="V111" s="29"/>
      <c r="W111" s="19"/>
      <c r="X111" s="20" t="str">
        <f t="shared" si="27"/>
        <v/>
      </c>
      <c r="Y111" s="20" t="str">
        <f t="shared" si="28"/>
        <v/>
      </c>
      <c r="Z111" s="20" t="str">
        <f t="shared" si="29"/>
        <v/>
      </c>
      <c r="AA111" s="20" t="str">
        <f t="shared" si="30"/>
        <v/>
      </c>
      <c r="AB111" s="20" t="str">
        <f t="shared" si="31"/>
        <v/>
      </c>
      <c r="AC111" s="20" t="str">
        <f t="shared" si="32"/>
        <v/>
      </c>
      <c r="AD111" s="23" t="str">
        <f t="shared" si="33"/>
        <v/>
      </c>
      <c r="AE111" s="25" t="str">
        <f t="shared" si="37"/>
        <v/>
      </c>
      <c r="AF111" s="33" t="str">
        <f t="shared" si="38"/>
        <v/>
      </c>
      <c r="AG111" s="31" t="str">
        <f t="shared" si="39"/>
        <v/>
      </c>
      <c r="AH111" s="28" t="str">
        <f t="shared" si="34"/>
        <v/>
      </c>
      <c r="AI111" s="28" t="str">
        <f t="shared" si="35"/>
        <v/>
      </c>
      <c r="AJ111" s="33" t="str">
        <f t="shared" si="36"/>
        <v/>
      </c>
    </row>
    <row r="112" spans="1:36" ht="33.75" customHeight="1">
      <c r="A112" s="234">
        <f t="shared" si="40"/>
        <v>78</v>
      </c>
      <c r="B112" s="201"/>
      <c r="C112" s="187"/>
      <c r="D112" s="188"/>
      <c r="E112" s="189"/>
      <c r="F112" s="190"/>
      <c r="G112" s="191"/>
      <c r="H112" s="192"/>
      <c r="I112" s="200"/>
      <c r="J112" s="194"/>
      <c r="K112" s="195" t="s">
        <v>89</v>
      </c>
      <c r="L112" s="196"/>
      <c r="M112" s="197"/>
      <c r="N112" s="198"/>
      <c r="O112" s="382"/>
      <c r="P112" s="383"/>
      <c r="Q112" s="199"/>
      <c r="R112" s="100"/>
      <c r="S112" s="100"/>
      <c r="T112" s="18"/>
      <c r="U112" s="19" t="str">
        <f t="shared" si="26"/>
        <v/>
      </c>
      <c r="V112" s="29"/>
      <c r="W112" s="19"/>
      <c r="X112" s="20" t="str">
        <f t="shared" si="27"/>
        <v/>
      </c>
      <c r="Y112" s="20" t="str">
        <f t="shared" si="28"/>
        <v/>
      </c>
      <c r="Z112" s="20" t="str">
        <f t="shared" si="29"/>
        <v/>
      </c>
      <c r="AA112" s="20" t="str">
        <f t="shared" si="30"/>
        <v/>
      </c>
      <c r="AB112" s="20" t="str">
        <f t="shared" si="31"/>
        <v/>
      </c>
      <c r="AC112" s="20" t="str">
        <f t="shared" si="32"/>
        <v/>
      </c>
      <c r="AD112" s="23" t="str">
        <f t="shared" si="33"/>
        <v/>
      </c>
      <c r="AE112" s="25" t="str">
        <f t="shared" si="37"/>
        <v/>
      </c>
      <c r="AF112" s="33" t="str">
        <f t="shared" si="38"/>
        <v/>
      </c>
      <c r="AG112" s="31" t="str">
        <f t="shared" si="39"/>
        <v/>
      </c>
      <c r="AH112" s="28" t="str">
        <f t="shared" si="34"/>
        <v/>
      </c>
      <c r="AI112" s="28" t="str">
        <f t="shared" si="35"/>
        <v/>
      </c>
      <c r="AJ112" s="33" t="str">
        <f t="shared" si="36"/>
        <v/>
      </c>
    </row>
    <row r="113" spans="1:36" ht="33.75" customHeight="1">
      <c r="A113" s="234">
        <f t="shared" si="40"/>
        <v>79</v>
      </c>
      <c r="B113" s="201"/>
      <c r="C113" s="187"/>
      <c r="D113" s="188"/>
      <c r="E113" s="189"/>
      <c r="F113" s="190"/>
      <c r="G113" s="191"/>
      <c r="H113" s="192"/>
      <c r="I113" s="200"/>
      <c r="J113" s="194"/>
      <c r="K113" s="195" t="s">
        <v>89</v>
      </c>
      <c r="L113" s="196"/>
      <c r="M113" s="197"/>
      <c r="N113" s="198"/>
      <c r="O113" s="382"/>
      <c r="P113" s="383"/>
      <c r="Q113" s="199"/>
      <c r="R113" s="100"/>
      <c r="S113" s="100"/>
      <c r="T113" s="18"/>
      <c r="U113" s="19" t="str">
        <f t="shared" si="26"/>
        <v/>
      </c>
      <c r="V113" s="29"/>
      <c r="W113" s="19"/>
      <c r="X113" s="20" t="str">
        <f t="shared" si="27"/>
        <v/>
      </c>
      <c r="Y113" s="20" t="str">
        <f t="shared" si="28"/>
        <v/>
      </c>
      <c r="Z113" s="20" t="str">
        <f t="shared" si="29"/>
        <v/>
      </c>
      <c r="AA113" s="20" t="str">
        <f t="shared" si="30"/>
        <v/>
      </c>
      <c r="AB113" s="20" t="str">
        <f t="shared" si="31"/>
        <v/>
      </c>
      <c r="AC113" s="20" t="str">
        <f t="shared" si="32"/>
        <v/>
      </c>
      <c r="AD113" s="23" t="str">
        <f t="shared" si="33"/>
        <v/>
      </c>
      <c r="AE113" s="25" t="str">
        <f t="shared" si="37"/>
        <v/>
      </c>
      <c r="AF113" s="33" t="str">
        <f t="shared" si="38"/>
        <v/>
      </c>
      <c r="AG113" s="31" t="str">
        <f t="shared" si="39"/>
        <v/>
      </c>
      <c r="AH113" s="28" t="str">
        <f t="shared" si="34"/>
        <v/>
      </c>
      <c r="AI113" s="28" t="str">
        <f t="shared" si="35"/>
        <v/>
      </c>
      <c r="AJ113" s="33" t="str">
        <f t="shared" si="36"/>
        <v/>
      </c>
    </row>
    <row r="114" spans="1:36" ht="33.75" customHeight="1">
      <c r="A114" s="234">
        <f t="shared" si="40"/>
        <v>80</v>
      </c>
      <c r="B114" s="201"/>
      <c r="C114" s="187"/>
      <c r="D114" s="200"/>
      <c r="E114" s="204"/>
      <c r="F114" s="190"/>
      <c r="G114" s="205"/>
      <c r="H114" s="206"/>
      <c r="I114" s="200"/>
      <c r="J114" s="202"/>
      <c r="K114" s="195" t="s">
        <v>89</v>
      </c>
      <c r="L114" s="196"/>
      <c r="M114" s="197"/>
      <c r="N114" s="203"/>
      <c r="O114" s="382"/>
      <c r="P114" s="383"/>
      <c r="Q114" s="199"/>
      <c r="R114" s="100"/>
      <c r="S114" s="100"/>
      <c r="T114" s="18"/>
      <c r="U114" s="19" t="str">
        <f t="shared" si="26"/>
        <v/>
      </c>
      <c r="V114" s="29"/>
      <c r="W114" s="19"/>
      <c r="X114" s="20" t="str">
        <f t="shared" si="27"/>
        <v/>
      </c>
      <c r="Y114" s="20" t="str">
        <f t="shared" si="28"/>
        <v/>
      </c>
      <c r="Z114" s="20" t="str">
        <f t="shared" si="29"/>
        <v/>
      </c>
      <c r="AA114" s="20" t="str">
        <f t="shared" si="30"/>
        <v/>
      </c>
      <c r="AB114" s="20" t="str">
        <f t="shared" si="31"/>
        <v/>
      </c>
      <c r="AC114" s="20" t="str">
        <f t="shared" si="32"/>
        <v/>
      </c>
      <c r="AD114" s="23" t="str">
        <f t="shared" si="33"/>
        <v/>
      </c>
      <c r="AE114" s="25" t="str">
        <f t="shared" si="37"/>
        <v/>
      </c>
      <c r="AF114" s="33" t="str">
        <f t="shared" si="38"/>
        <v/>
      </c>
      <c r="AG114" s="31" t="str">
        <f t="shared" si="39"/>
        <v/>
      </c>
      <c r="AH114" s="28" t="str">
        <f t="shared" si="34"/>
        <v/>
      </c>
      <c r="AI114" s="28" t="str">
        <f t="shared" si="35"/>
        <v/>
      </c>
      <c r="AJ114" s="33" t="str">
        <f t="shared" si="36"/>
        <v/>
      </c>
    </row>
    <row r="115" spans="1:36" ht="33.75" customHeight="1">
      <c r="A115" s="234">
        <f t="shared" si="40"/>
        <v>81</v>
      </c>
      <c r="B115" s="201"/>
      <c r="C115" s="187"/>
      <c r="D115" s="188"/>
      <c r="E115" s="189"/>
      <c r="F115" s="190"/>
      <c r="G115" s="191"/>
      <c r="H115" s="192"/>
      <c r="I115" s="200"/>
      <c r="J115" s="194"/>
      <c r="K115" s="195" t="s">
        <v>89</v>
      </c>
      <c r="L115" s="196"/>
      <c r="M115" s="197"/>
      <c r="N115" s="198"/>
      <c r="O115" s="382"/>
      <c r="P115" s="383"/>
      <c r="Q115" s="199"/>
      <c r="R115" s="100"/>
      <c r="S115" s="100"/>
      <c r="T115" s="18"/>
      <c r="U115" s="19" t="str">
        <f t="shared" si="26"/>
        <v/>
      </c>
      <c r="V115" s="29"/>
      <c r="W115" s="19"/>
      <c r="X115" s="20" t="str">
        <f t="shared" si="27"/>
        <v/>
      </c>
      <c r="Y115" s="20" t="str">
        <f t="shared" si="28"/>
        <v/>
      </c>
      <c r="Z115" s="20" t="str">
        <f t="shared" si="29"/>
        <v/>
      </c>
      <c r="AA115" s="20" t="str">
        <f t="shared" si="30"/>
        <v/>
      </c>
      <c r="AB115" s="20" t="str">
        <f t="shared" si="31"/>
        <v/>
      </c>
      <c r="AC115" s="20" t="str">
        <f t="shared" si="32"/>
        <v/>
      </c>
      <c r="AD115" s="23" t="str">
        <f t="shared" si="33"/>
        <v/>
      </c>
      <c r="AE115" s="25" t="str">
        <f t="shared" si="37"/>
        <v/>
      </c>
      <c r="AF115" s="33" t="str">
        <f t="shared" si="38"/>
        <v/>
      </c>
      <c r="AG115" s="31" t="str">
        <f t="shared" si="39"/>
        <v/>
      </c>
      <c r="AH115" s="28" t="str">
        <f t="shared" si="34"/>
        <v/>
      </c>
      <c r="AI115" s="28" t="str">
        <f t="shared" si="35"/>
        <v/>
      </c>
      <c r="AJ115" s="33" t="str">
        <f t="shared" si="36"/>
        <v/>
      </c>
    </row>
    <row r="116" spans="1:36" ht="33.75" customHeight="1">
      <c r="A116" s="234">
        <f t="shared" si="40"/>
        <v>82</v>
      </c>
      <c r="B116" s="201"/>
      <c r="C116" s="187"/>
      <c r="D116" s="188"/>
      <c r="E116" s="189"/>
      <c r="F116" s="190"/>
      <c r="G116" s="191"/>
      <c r="H116" s="192"/>
      <c r="I116" s="200"/>
      <c r="J116" s="194"/>
      <c r="K116" s="195" t="s">
        <v>89</v>
      </c>
      <c r="L116" s="196"/>
      <c r="M116" s="197"/>
      <c r="N116" s="198"/>
      <c r="O116" s="382"/>
      <c r="P116" s="383"/>
      <c r="Q116" s="199"/>
      <c r="R116" s="100"/>
      <c r="S116" s="100"/>
      <c r="T116" s="18"/>
      <c r="U116" s="19" t="str">
        <f t="shared" si="26"/>
        <v/>
      </c>
      <c r="V116" s="29"/>
      <c r="W116" s="19"/>
      <c r="X116" s="20" t="str">
        <f t="shared" si="27"/>
        <v/>
      </c>
      <c r="Y116" s="20" t="str">
        <f t="shared" si="28"/>
        <v/>
      </c>
      <c r="Z116" s="20" t="str">
        <f t="shared" si="29"/>
        <v/>
      </c>
      <c r="AA116" s="20" t="str">
        <f t="shared" si="30"/>
        <v/>
      </c>
      <c r="AB116" s="20" t="str">
        <f t="shared" si="31"/>
        <v/>
      </c>
      <c r="AC116" s="20" t="str">
        <f t="shared" si="32"/>
        <v/>
      </c>
      <c r="AD116" s="23" t="str">
        <f t="shared" si="33"/>
        <v/>
      </c>
      <c r="AE116" s="25" t="str">
        <f t="shared" si="37"/>
        <v/>
      </c>
      <c r="AF116" s="33" t="str">
        <f t="shared" si="38"/>
        <v/>
      </c>
      <c r="AG116" s="31" t="str">
        <f t="shared" si="39"/>
        <v/>
      </c>
      <c r="AH116" s="28" t="str">
        <f t="shared" si="34"/>
        <v/>
      </c>
      <c r="AI116" s="28" t="str">
        <f t="shared" si="35"/>
        <v/>
      </c>
      <c r="AJ116" s="33" t="str">
        <f t="shared" si="36"/>
        <v/>
      </c>
    </row>
    <row r="117" spans="1:36" ht="33.75" customHeight="1">
      <c r="A117" s="234">
        <f t="shared" si="40"/>
        <v>83</v>
      </c>
      <c r="B117" s="201"/>
      <c r="C117" s="187"/>
      <c r="D117" s="188"/>
      <c r="E117" s="189"/>
      <c r="F117" s="190"/>
      <c r="G117" s="205"/>
      <c r="H117" s="192"/>
      <c r="I117" s="200"/>
      <c r="J117" s="194"/>
      <c r="K117" s="195" t="s">
        <v>89</v>
      </c>
      <c r="L117" s="196"/>
      <c r="M117" s="197"/>
      <c r="N117" s="198"/>
      <c r="O117" s="382"/>
      <c r="P117" s="383"/>
      <c r="Q117" s="199"/>
      <c r="R117" s="100"/>
      <c r="S117" s="100"/>
      <c r="T117" s="18"/>
      <c r="U117" s="19" t="str">
        <f t="shared" si="26"/>
        <v/>
      </c>
      <c r="V117" s="29"/>
      <c r="W117" s="19"/>
      <c r="X117" s="20" t="str">
        <f t="shared" si="27"/>
        <v/>
      </c>
      <c r="Y117" s="20" t="str">
        <f t="shared" si="28"/>
        <v/>
      </c>
      <c r="Z117" s="20" t="str">
        <f t="shared" si="29"/>
        <v/>
      </c>
      <c r="AA117" s="20" t="str">
        <f t="shared" si="30"/>
        <v/>
      </c>
      <c r="AB117" s="20" t="str">
        <f t="shared" si="31"/>
        <v/>
      </c>
      <c r="AC117" s="20" t="str">
        <f t="shared" si="32"/>
        <v/>
      </c>
      <c r="AD117" s="23" t="str">
        <f t="shared" si="33"/>
        <v/>
      </c>
      <c r="AE117" s="25" t="str">
        <f t="shared" si="37"/>
        <v/>
      </c>
      <c r="AF117" s="33" t="str">
        <f t="shared" si="38"/>
        <v/>
      </c>
      <c r="AG117" s="31" t="str">
        <f t="shared" si="39"/>
        <v/>
      </c>
      <c r="AH117" s="28" t="str">
        <f t="shared" si="34"/>
        <v/>
      </c>
      <c r="AI117" s="28" t="str">
        <f t="shared" si="35"/>
        <v/>
      </c>
      <c r="AJ117" s="33" t="str">
        <f t="shared" si="36"/>
        <v/>
      </c>
    </row>
    <row r="118" spans="1:36" ht="33.75" customHeight="1">
      <c r="A118" s="234">
        <f t="shared" si="40"/>
        <v>84</v>
      </c>
      <c r="B118" s="201"/>
      <c r="C118" s="187"/>
      <c r="D118" s="188"/>
      <c r="E118" s="189"/>
      <c r="F118" s="190"/>
      <c r="G118" s="205"/>
      <c r="H118" s="192"/>
      <c r="I118" s="200"/>
      <c r="J118" s="194"/>
      <c r="K118" s="195" t="s">
        <v>89</v>
      </c>
      <c r="L118" s="196"/>
      <c r="M118" s="197"/>
      <c r="N118" s="198"/>
      <c r="O118" s="382"/>
      <c r="P118" s="383"/>
      <c r="Q118" s="199"/>
      <c r="R118" s="100"/>
      <c r="S118" s="100"/>
      <c r="T118" s="18"/>
      <c r="U118" s="19" t="str">
        <f t="shared" si="26"/>
        <v/>
      </c>
      <c r="V118" s="29"/>
      <c r="W118" s="19"/>
      <c r="X118" s="20" t="str">
        <f t="shared" si="27"/>
        <v/>
      </c>
      <c r="Y118" s="20" t="str">
        <f t="shared" si="28"/>
        <v/>
      </c>
      <c r="Z118" s="20" t="str">
        <f t="shared" si="29"/>
        <v/>
      </c>
      <c r="AA118" s="20" t="str">
        <f t="shared" si="30"/>
        <v/>
      </c>
      <c r="AB118" s="20" t="str">
        <f t="shared" si="31"/>
        <v/>
      </c>
      <c r="AC118" s="20" t="str">
        <f t="shared" si="32"/>
        <v/>
      </c>
      <c r="AD118" s="23" t="str">
        <f t="shared" si="33"/>
        <v/>
      </c>
      <c r="AE118" s="25" t="str">
        <f t="shared" si="37"/>
        <v/>
      </c>
      <c r="AF118" s="33" t="str">
        <f t="shared" si="38"/>
        <v/>
      </c>
      <c r="AG118" s="31" t="str">
        <f t="shared" si="39"/>
        <v/>
      </c>
      <c r="AH118" s="28" t="str">
        <f t="shared" si="34"/>
        <v/>
      </c>
      <c r="AI118" s="28" t="str">
        <f t="shared" si="35"/>
        <v/>
      </c>
      <c r="AJ118" s="33" t="str">
        <f t="shared" si="36"/>
        <v/>
      </c>
    </row>
    <row r="119" spans="1:36" ht="33.75" customHeight="1">
      <c r="A119" s="234">
        <f t="shared" si="40"/>
        <v>85</v>
      </c>
      <c r="B119" s="201"/>
      <c r="C119" s="187"/>
      <c r="D119" s="188"/>
      <c r="E119" s="189"/>
      <c r="F119" s="190"/>
      <c r="G119" s="191"/>
      <c r="H119" s="192"/>
      <c r="I119" s="200"/>
      <c r="J119" s="194"/>
      <c r="K119" s="195" t="s">
        <v>89</v>
      </c>
      <c r="L119" s="196"/>
      <c r="M119" s="197"/>
      <c r="N119" s="198"/>
      <c r="O119" s="382"/>
      <c r="P119" s="383"/>
      <c r="Q119" s="199"/>
      <c r="R119" s="100"/>
      <c r="S119" s="100"/>
      <c r="T119" s="18"/>
      <c r="U119" s="19" t="str">
        <f t="shared" si="26"/>
        <v/>
      </c>
      <c r="V119" s="29"/>
      <c r="W119" s="19"/>
      <c r="X119" s="20" t="str">
        <f t="shared" si="27"/>
        <v/>
      </c>
      <c r="Y119" s="20" t="str">
        <f t="shared" si="28"/>
        <v/>
      </c>
      <c r="Z119" s="20" t="str">
        <f t="shared" si="29"/>
        <v/>
      </c>
      <c r="AA119" s="20" t="str">
        <f t="shared" si="30"/>
        <v/>
      </c>
      <c r="AB119" s="20" t="str">
        <f t="shared" si="31"/>
        <v/>
      </c>
      <c r="AC119" s="20" t="str">
        <f t="shared" si="32"/>
        <v/>
      </c>
      <c r="AD119" s="23" t="str">
        <f t="shared" si="33"/>
        <v/>
      </c>
      <c r="AE119" s="25" t="str">
        <f t="shared" si="37"/>
        <v/>
      </c>
      <c r="AF119" s="33" t="str">
        <f t="shared" si="38"/>
        <v/>
      </c>
      <c r="AG119" s="31" t="str">
        <f t="shared" si="39"/>
        <v/>
      </c>
      <c r="AH119" s="28" t="str">
        <f t="shared" si="34"/>
        <v/>
      </c>
      <c r="AI119" s="28" t="str">
        <f t="shared" si="35"/>
        <v/>
      </c>
      <c r="AJ119" s="33" t="str">
        <f t="shared" si="36"/>
        <v/>
      </c>
    </row>
    <row r="120" spans="1:36" ht="33.75" customHeight="1">
      <c r="A120" s="234">
        <f t="shared" si="40"/>
        <v>86</v>
      </c>
      <c r="B120" s="201"/>
      <c r="C120" s="187"/>
      <c r="D120" s="188"/>
      <c r="E120" s="189"/>
      <c r="F120" s="190"/>
      <c r="G120" s="191"/>
      <c r="H120" s="192"/>
      <c r="I120" s="200"/>
      <c r="J120" s="194"/>
      <c r="K120" s="195" t="s">
        <v>89</v>
      </c>
      <c r="L120" s="196"/>
      <c r="M120" s="197"/>
      <c r="N120" s="198"/>
      <c r="O120" s="382"/>
      <c r="P120" s="383"/>
      <c r="Q120" s="199"/>
      <c r="R120" s="100"/>
      <c r="S120" s="100"/>
      <c r="T120" s="18"/>
      <c r="U120" s="19" t="str">
        <f t="shared" si="26"/>
        <v/>
      </c>
      <c r="V120" s="29"/>
      <c r="W120" s="19"/>
      <c r="X120" s="20" t="str">
        <f t="shared" si="27"/>
        <v/>
      </c>
      <c r="Y120" s="20" t="str">
        <f t="shared" si="28"/>
        <v/>
      </c>
      <c r="Z120" s="20" t="str">
        <f t="shared" si="29"/>
        <v/>
      </c>
      <c r="AA120" s="20" t="str">
        <f t="shared" si="30"/>
        <v/>
      </c>
      <c r="AB120" s="20" t="str">
        <f t="shared" si="31"/>
        <v/>
      </c>
      <c r="AC120" s="20" t="str">
        <f t="shared" si="32"/>
        <v/>
      </c>
      <c r="AD120" s="23" t="str">
        <f t="shared" si="33"/>
        <v/>
      </c>
      <c r="AE120" s="25" t="str">
        <f t="shared" si="37"/>
        <v/>
      </c>
      <c r="AF120" s="33" t="str">
        <f t="shared" si="38"/>
        <v/>
      </c>
      <c r="AG120" s="31" t="str">
        <f t="shared" si="39"/>
        <v/>
      </c>
      <c r="AH120" s="28" t="str">
        <f t="shared" si="34"/>
        <v/>
      </c>
      <c r="AI120" s="28" t="str">
        <f t="shared" si="35"/>
        <v/>
      </c>
      <c r="AJ120" s="33" t="str">
        <f t="shared" si="36"/>
        <v/>
      </c>
    </row>
    <row r="121" spans="1:36" ht="33.75" customHeight="1">
      <c r="A121" s="234">
        <f t="shared" si="40"/>
        <v>87</v>
      </c>
      <c r="B121" s="201"/>
      <c r="C121" s="187"/>
      <c r="D121" s="200"/>
      <c r="E121" s="204"/>
      <c r="F121" s="190"/>
      <c r="G121" s="205"/>
      <c r="H121" s="206"/>
      <c r="I121" s="200"/>
      <c r="J121" s="202"/>
      <c r="K121" s="195" t="s">
        <v>89</v>
      </c>
      <c r="L121" s="196"/>
      <c r="M121" s="197"/>
      <c r="N121" s="203"/>
      <c r="O121" s="382"/>
      <c r="P121" s="383"/>
      <c r="Q121" s="199"/>
      <c r="R121" s="100"/>
      <c r="S121" s="100"/>
      <c r="T121" s="18"/>
      <c r="U121" s="19" t="str">
        <f t="shared" si="26"/>
        <v/>
      </c>
      <c r="V121" s="29"/>
      <c r="W121" s="19"/>
      <c r="X121" s="20" t="str">
        <f t="shared" si="27"/>
        <v/>
      </c>
      <c r="Y121" s="20" t="str">
        <f t="shared" si="28"/>
        <v/>
      </c>
      <c r="Z121" s="20" t="str">
        <f t="shared" si="29"/>
        <v/>
      </c>
      <c r="AA121" s="20" t="str">
        <f t="shared" si="30"/>
        <v/>
      </c>
      <c r="AB121" s="20" t="str">
        <f t="shared" si="31"/>
        <v/>
      </c>
      <c r="AC121" s="20" t="str">
        <f t="shared" si="32"/>
        <v/>
      </c>
      <c r="AD121" s="23" t="str">
        <f t="shared" si="33"/>
        <v/>
      </c>
      <c r="AE121" s="25" t="str">
        <f t="shared" si="37"/>
        <v/>
      </c>
      <c r="AF121" s="33" t="str">
        <f t="shared" si="38"/>
        <v/>
      </c>
      <c r="AG121" s="31" t="str">
        <f t="shared" si="39"/>
        <v/>
      </c>
      <c r="AH121" s="28" t="str">
        <f t="shared" si="34"/>
        <v/>
      </c>
      <c r="AI121" s="28" t="str">
        <f t="shared" si="35"/>
        <v/>
      </c>
      <c r="AJ121" s="33" t="str">
        <f t="shared" si="36"/>
        <v/>
      </c>
    </row>
    <row r="122" spans="1:36" ht="33.75" customHeight="1">
      <c r="A122" s="234">
        <f t="shared" si="40"/>
        <v>88</v>
      </c>
      <c r="B122" s="201"/>
      <c r="C122" s="187"/>
      <c r="D122" s="188"/>
      <c r="E122" s="189"/>
      <c r="F122" s="190"/>
      <c r="G122" s="191"/>
      <c r="H122" s="192"/>
      <c r="I122" s="200"/>
      <c r="J122" s="194"/>
      <c r="K122" s="195" t="s">
        <v>89</v>
      </c>
      <c r="L122" s="196"/>
      <c r="M122" s="197"/>
      <c r="N122" s="198"/>
      <c r="O122" s="382"/>
      <c r="P122" s="383"/>
      <c r="Q122" s="199"/>
      <c r="R122" s="100"/>
      <c r="S122" s="100"/>
      <c r="T122" s="18"/>
      <c r="U122" s="19" t="str">
        <f t="shared" si="26"/>
        <v/>
      </c>
      <c r="V122" s="29"/>
      <c r="W122" s="19"/>
      <c r="X122" s="20" t="str">
        <f t="shared" si="27"/>
        <v/>
      </c>
      <c r="Y122" s="20" t="str">
        <f t="shared" si="28"/>
        <v/>
      </c>
      <c r="Z122" s="20" t="str">
        <f t="shared" si="29"/>
        <v/>
      </c>
      <c r="AA122" s="20" t="str">
        <f t="shared" si="30"/>
        <v/>
      </c>
      <c r="AB122" s="20" t="str">
        <f t="shared" si="31"/>
        <v/>
      </c>
      <c r="AC122" s="20" t="str">
        <f t="shared" si="32"/>
        <v/>
      </c>
      <c r="AD122" s="23" t="str">
        <f t="shared" si="33"/>
        <v/>
      </c>
      <c r="AE122" s="25" t="str">
        <f t="shared" si="37"/>
        <v/>
      </c>
      <c r="AF122" s="33" t="str">
        <f t="shared" si="38"/>
        <v/>
      </c>
      <c r="AG122" s="31" t="str">
        <f t="shared" si="39"/>
        <v/>
      </c>
      <c r="AH122" s="28" t="str">
        <f t="shared" si="34"/>
        <v/>
      </c>
      <c r="AI122" s="28" t="str">
        <f t="shared" si="35"/>
        <v/>
      </c>
      <c r="AJ122" s="33" t="str">
        <f t="shared" si="36"/>
        <v/>
      </c>
    </row>
    <row r="123" spans="1:36" ht="33.75" customHeight="1">
      <c r="A123" s="234">
        <f t="shared" si="40"/>
        <v>89</v>
      </c>
      <c r="B123" s="201"/>
      <c r="C123" s="187"/>
      <c r="D123" s="188"/>
      <c r="E123" s="189"/>
      <c r="F123" s="190"/>
      <c r="G123" s="191"/>
      <c r="H123" s="192"/>
      <c r="I123" s="200"/>
      <c r="J123" s="194"/>
      <c r="K123" s="195" t="s">
        <v>89</v>
      </c>
      <c r="L123" s="196"/>
      <c r="M123" s="197"/>
      <c r="N123" s="198"/>
      <c r="O123" s="382"/>
      <c r="P123" s="383"/>
      <c r="Q123" s="199"/>
      <c r="R123" s="100"/>
      <c r="S123" s="100"/>
      <c r="T123" s="18"/>
      <c r="U123" s="19" t="str">
        <f t="shared" si="26"/>
        <v/>
      </c>
      <c r="V123" s="29"/>
      <c r="W123" s="19"/>
      <c r="X123" s="20" t="str">
        <f t="shared" si="27"/>
        <v/>
      </c>
      <c r="Y123" s="20" t="str">
        <f t="shared" si="28"/>
        <v/>
      </c>
      <c r="Z123" s="20" t="str">
        <f t="shared" si="29"/>
        <v/>
      </c>
      <c r="AA123" s="20" t="str">
        <f t="shared" si="30"/>
        <v/>
      </c>
      <c r="AB123" s="20" t="str">
        <f t="shared" si="31"/>
        <v/>
      </c>
      <c r="AC123" s="20" t="str">
        <f t="shared" si="32"/>
        <v/>
      </c>
      <c r="AD123" s="23" t="str">
        <f t="shared" si="33"/>
        <v/>
      </c>
      <c r="AE123" s="25" t="str">
        <f t="shared" si="37"/>
        <v/>
      </c>
      <c r="AF123" s="33" t="str">
        <f t="shared" si="38"/>
        <v/>
      </c>
      <c r="AG123" s="31" t="str">
        <f t="shared" si="39"/>
        <v/>
      </c>
      <c r="AH123" s="28" t="str">
        <f t="shared" si="34"/>
        <v/>
      </c>
      <c r="AI123" s="28" t="str">
        <f t="shared" si="35"/>
        <v/>
      </c>
      <c r="AJ123" s="33" t="str">
        <f t="shared" si="36"/>
        <v/>
      </c>
    </row>
    <row r="124" spans="1:36" ht="33.75" customHeight="1">
      <c r="A124" s="234">
        <f t="shared" si="40"/>
        <v>90</v>
      </c>
      <c r="B124" s="201"/>
      <c r="C124" s="187"/>
      <c r="D124" s="188"/>
      <c r="E124" s="189"/>
      <c r="F124" s="190"/>
      <c r="G124" s="191"/>
      <c r="H124" s="192"/>
      <c r="I124" s="200"/>
      <c r="J124" s="194"/>
      <c r="K124" s="195" t="s">
        <v>89</v>
      </c>
      <c r="L124" s="196"/>
      <c r="M124" s="197"/>
      <c r="N124" s="198"/>
      <c r="O124" s="382"/>
      <c r="P124" s="383"/>
      <c r="Q124" s="199"/>
      <c r="R124" s="100"/>
      <c r="S124" s="100"/>
      <c r="T124" s="18"/>
      <c r="U124" s="19" t="str">
        <f t="shared" si="26"/>
        <v/>
      </c>
      <c r="V124" s="29"/>
      <c r="W124" s="19"/>
      <c r="X124" s="20" t="str">
        <f t="shared" si="27"/>
        <v/>
      </c>
      <c r="Y124" s="20" t="str">
        <f t="shared" si="28"/>
        <v/>
      </c>
      <c r="Z124" s="20" t="str">
        <f t="shared" si="29"/>
        <v/>
      </c>
      <c r="AA124" s="20" t="str">
        <f t="shared" si="30"/>
        <v/>
      </c>
      <c r="AB124" s="20" t="str">
        <f t="shared" si="31"/>
        <v/>
      </c>
      <c r="AC124" s="20" t="str">
        <f t="shared" si="32"/>
        <v/>
      </c>
      <c r="AD124" s="23" t="str">
        <f t="shared" si="33"/>
        <v/>
      </c>
      <c r="AE124" s="25" t="str">
        <f t="shared" si="37"/>
        <v/>
      </c>
      <c r="AF124" s="33" t="str">
        <f t="shared" si="38"/>
        <v/>
      </c>
      <c r="AG124" s="31" t="str">
        <f t="shared" si="39"/>
        <v/>
      </c>
      <c r="AH124" s="28" t="str">
        <f t="shared" si="34"/>
        <v/>
      </c>
      <c r="AI124" s="28" t="str">
        <f t="shared" si="35"/>
        <v/>
      </c>
      <c r="AJ124" s="33" t="str">
        <f t="shared" si="36"/>
        <v/>
      </c>
    </row>
    <row r="125" spans="1:36" ht="33.75" customHeight="1">
      <c r="A125" s="234">
        <f t="shared" si="40"/>
        <v>91</v>
      </c>
      <c r="B125" s="201"/>
      <c r="C125" s="187"/>
      <c r="D125" s="188"/>
      <c r="E125" s="189"/>
      <c r="F125" s="190"/>
      <c r="G125" s="191"/>
      <c r="H125" s="192"/>
      <c r="I125" s="200"/>
      <c r="J125" s="194"/>
      <c r="K125" s="195" t="s">
        <v>89</v>
      </c>
      <c r="L125" s="196"/>
      <c r="M125" s="197"/>
      <c r="N125" s="198"/>
      <c r="O125" s="382"/>
      <c r="P125" s="383"/>
      <c r="Q125" s="199"/>
      <c r="R125" s="100"/>
      <c r="S125" s="100"/>
      <c r="T125" s="18"/>
      <c r="U125" s="19" t="str">
        <f t="shared" si="26"/>
        <v/>
      </c>
      <c r="V125" s="29"/>
      <c r="W125" s="19"/>
      <c r="X125" s="20" t="str">
        <f t="shared" si="27"/>
        <v/>
      </c>
      <c r="Y125" s="20" t="str">
        <f t="shared" si="28"/>
        <v/>
      </c>
      <c r="Z125" s="20" t="str">
        <f t="shared" si="29"/>
        <v/>
      </c>
      <c r="AA125" s="20" t="str">
        <f t="shared" si="30"/>
        <v/>
      </c>
      <c r="AB125" s="20" t="str">
        <f t="shared" si="31"/>
        <v/>
      </c>
      <c r="AC125" s="20" t="str">
        <f t="shared" si="32"/>
        <v/>
      </c>
      <c r="AD125" s="23" t="str">
        <f t="shared" si="33"/>
        <v/>
      </c>
      <c r="AE125" s="25" t="str">
        <f t="shared" ref="AE125:AE134" si="41">IFERROR(IF(OR(X125="〇",Y125="〇",Z125="〇",AA125="〇",AB125="〇",AC125="〇",AD125="〇"),"対象",""),"")</f>
        <v/>
      </c>
      <c r="AF125" s="33" t="str">
        <f t="shared" ref="AF125:AF134" si="42">IF(AE125="対象","〇","")</f>
        <v/>
      </c>
      <c r="AG125" s="31" t="str">
        <f t="shared" ref="AG125:AG134" si="43">IFERROR(IF(ISEVEN(U125)=TRUE,"偶数",""),"")</f>
        <v/>
      </c>
      <c r="AH125" s="28" t="str">
        <f t="shared" si="34"/>
        <v/>
      </c>
      <c r="AI125" s="28" t="str">
        <f t="shared" si="35"/>
        <v/>
      </c>
      <c r="AJ125" s="33" t="str">
        <f t="shared" si="36"/>
        <v/>
      </c>
    </row>
    <row r="126" spans="1:36" ht="33.75" customHeight="1">
      <c r="A126" s="234">
        <f t="shared" si="40"/>
        <v>92</v>
      </c>
      <c r="B126" s="201"/>
      <c r="C126" s="187"/>
      <c r="D126" s="188"/>
      <c r="E126" s="189"/>
      <c r="F126" s="190"/>
      <c r="G126" s="191"/>
      <c r="H126" s="192"/>
      <c r="I126" s="200"/>
      <c r="J126" s="194"/>
      <c r="K126" s="195" t="s">
        <v>89</v>
      </c>
      <c r="L126" s="196"/>
      <c r="M126" s="197"/>
      <c r="N126" s="198"/>
      <c r="O126" s="382"/>
      <c r="P126" s="383"/>
      <c r="Q126" s="199"/>
      <c r="R126" s="100"/>
      <c r="S126" s="100"/>
      <c r="T126" s="18"/>
      <c r="U126" s="19" t="str">
        <f t="shared" si="26"/>
        <v/>
      </c>
      <c r="V126" s="29"/>
      <c r="W126" s="19"/>
      <c r="X126" s="20" t="str">
        <f t="shared" si="27"/>
        <v/>
      </c>
      <c r="Y126" s="20" t="str">
        <f t="shared" si="28"/>
        <v/>
      </c>
      <c r="Z126" s="20" t="str">
        <f t="shared" si="29"/>
        <v/>
      </c>
      <c r="AA126" s="20" t="str">
        <f t="shared" si="30"/>
        <v/>
      </c>
      <c r="AB126" s="20" t="str">
        <f t="shared" si="31"/>
        <v/>
      </c>
      <c r="AC126" s="20" t="str">
        <f t="shared" si="32"/>
        <v/>
      </c>
      <c r="AD126" s="23" t="str">
        <f t="shared" si="33"/>
        <v/>
      </c>
      <c r="AE126" s="25" t="str">
        <f t="shared" si="41"/>
        <v/>
      </c>
      <c r="AF126" s="33" t="str">
        <f t="shared" si="42"/>
        <v/>
      </c>
      <c r="AG126" s="31" t="str">
        <f t="shared" si="43"/>
        <v/>
      </c>
      <c r="AH126" s="28" t="str">
        <f t="shared" si="34"/>
        <v/>
      </c>
      <c r="AI126" s="28" t="str">
        <f t="shared" si="35"/>
        <v/>
      </c>
      <c r="AJ126" s="33" t="str">
        <f t="shared" si="36"/>
        <v/>
      </c>
    </row>
    <row r="127" spans="1:36" ht="33.75" customHeight="1">
      <c r="A127" s="234">
        <f t="shared" si="40"/>
        <v>93</v>
      </c>
      <c r="B127" s="201"/>
      <c r="C127" s="187"/>
      <c r="D127" s="188"/>
      <c r="E127" s="189"/>
      <c r="F127" s="190"/>
      <c r="G127" s="191"/>
      <c r="H127" s="192"/>
      <c r="I127" s="200"/>
      <c r="J127" s="194"/>
      <c r="K127" s="195" t="s">
        <v>89</v>
      </c>
      <c r="L127" s="196"/>
      <c r="M127" s="197"/>
      <c r="N127" s="198"/>
      <c r="O127" s="382"/>
      <c r="P127" s="383"/>
      <c r="Q127" s="199"/>
      <c r="R127" s="100"/>
      <c r="S127" s="100"/>
      <c r="T127" s="18"/>
      <c r="U127" s="19" t="str">
        <f t="shared" si="26"/>
        <v/>
      </c>
      <c r="V127" s="29"/>
      <c r="W127" s="19"/>
      <c r="X127" s="20" t="str">
        <f t="shared" si="27"/>
        <v/>
      </c>
      <c r="Y127" s="20" t="str">
        <f t="shared" si="28"/>
        <v/>
      </c>
      <c r="Z127" s="20" t="str">
        <f t="shared" si="29"/>
        <v/>
      </c>
      <c r="AA127" s="20" t="str">
        <f t="shared" si="30"/>
        <v/>
      </c>
      <c r="AB127" s="20" t="str">
        <f t="shared" si="31"/>
        <v/>
      </c>
      <c r="AC127" s="20" t="str">
        <f t="shared" si="32"/>
        <v/>
      </c>
      <c r="AD127" s="23" t="str">
        <f t="shared" si="33"/>
        <v/>
      </c>
      <c r="AE127" s="25" t="str">
        <f t="shared" si="41"/>
        <v/>
      </c>
      <c r="AF127" s="33" t="str">
        <f t="shared" si="42"/>
        <v/>
      </c>
      <c r="AG127" s="31" t="str">
        <f t="shared" si="43"/>
        <v/>
      </c>
      <c r="AH127" s="28" t="str">
        <f t="shared" si="34"/>
        <v/>
      </c>
      <c r="AI127" s="28" t="str">
        <f t="shared" si="35"/>
        <v/>
      </c>
      <c r="AJ127" s="33" t="str">
        <f t="shared" si="36"/>
        <v/>
      </c>
    </row>
    <row r="128" spans="1:36" ht="33.75" customHeight="1">
      <c r="A128" s="234">
        <f t="shared" si="40"/>
        <v>94</v>
      </c>
      <c r="B128" s="201"/>
      <c r="C128" s="187"/>
      <c r="D128" s="188"/>
      <c r="E128" s="189"/>
      <c r="F128" s="190"/>
      <c r="G128" s="191"/>
      <c r="H128" s="192"/>
      <c r="I128" s="200"/>
      <c r="J128" s="194"/>
      <c r="K128" s="195" t="s">
        <v>89</v>
      </c>
      <c r="L128" s="196"/>
      <c r="M128" s="197"/>
      <c r="N128" s="198"/>
      <c r="O128" s="382"/>
      <c r="P128" s="383"/>
      <c r="Q128" s="199"/>
      <c r="R128" s="100"/>
      <c r="S128" s="100"/>
      <c r="T128" s="18"/>
      <c r="U128" s="19" t="str">
        <f t="shared" si="26"/>
        <v/>
      </c>
      <c r="V128" s="29"/>
      <c r="W128" s="19"/>
      <c r="X128" s="20" t="str">
        <f t="shared" si="27"/>
        <v/>
      </c>
      <c r="Y128" s="20" t="str">
        <f t="shared" si="28"/>
        <v/>
      </c>
      <c r="Z128" s="20" t="str">
        <f t="shared" si="29"/>
        <v/>
      </c>
      <c r="AA128" s="20" t="str">
        <f t="shared" si="30"/>
        <v/>
      </c>
      <c r="AB128" s="20" t="str">
        <f t="shared" si="31"/>
        <v/>
      </c>
      <c r="AC128" s="20" t="str">
        <f t="shared" si="32"/>
        <v/>
      </c>
      <c r="AD128" s="23" t="str">
        <f t="shared" si="33"/>
        <v/>
      </c>
      <c r="AE128" s="25" t="str">
        <f t="shared" si="41"/>
        <v/>
      </c>
      <c r="AF128" s="33" t="str">
        <f t="shared" si="42"/>
        <v/>
      </c>
      <c r="AG128" s="31" t="str">
        <f t="shared" si="43"/>
        <v/>
      </c>
      <c r="AH128" s="28" t="str">
        <f t="shared" si="34"/>
        <v/>
      </c>
      <c r="AI128" s="28" t="str">
        <f t="shared" si="35"/>
        <v/>
      </c>
      <c r="AJ128" s="33" t="str">
        <f t="shared" si="36"/>
        <v/>
      </c>
    </row>
    <row r="129" spans="1:36" ht="33.75" customHeight="1">
      <c r="A129" s="234">
        <f t="shared" si="40"/>
        <v>95</v>
      </c>
      <c r="B129" s="201"/>
      <c r="C129" s="187"/>
      <c r="D129" s="188"/>
      <c r="E129" s="189"/>
      <c r="F129" s="190"/>
      <c r="G129" s="191"/>
      <c r="H129" s="192"/>
      <c r="I129" s="200"/>
      <c r="J129" s="194"/>
      <c r="K129" s="195" t="s">
        <v>89</v>
      </c>
      <c r="L129" s="196"/>
      <c r="M129" s="197"/>
      <c r="N129" s="198"/>
      <c r="O129" s="382"/>
      <c r="P129" s="383"/>
      <c r="Q129" s="199"/>
      <c r="R129" s="100"/>
      <c r="S129" s="100"/>
      <c r="T129" s="18"/>
      <c r="U129" s="19" t="str">
        <f t="shared" si="26"/>
        <v/>
      </c>
      <c r="V129" s="29"/>
      <c r="W129" s="19"/>
      <c r="X129" s="20" t="str">
        <f t="shared" si="27"/>
        <v/>
      </c>
      <c r="Y129" s="20" t="str">
        <f t="shared" si="28"/>
        <v/>
      </c>
      <c r="Z129" s="20" t="str">
        <f t="shared" si="29"/>
        <v/>
      </c>
      <c r="AA129" s="20" t="str">
        <f t="shared" si="30"/>
        <v/>
      </c>
      <c r="AB129" s="20" t="str">
        <f t="shared" si="31"/>
        <v/>
      </c>
      <c r="AC129" s="20" t="str">
        <f t="shared" si="32"/>
        <v/>
      </c>
      <c r="AD129" s="23" t="str">
        <f t="shared" si="33"/>
        <v/>
      </c>
      <c r="AE129" s="25" t="str">
        <f t="shared" si="41"/>
        <v/>
      </c>
      <c r="AF129" s="33" t="str">
        <f t="shared" si="42"/>
        <v/>
      </c>
      <c r="AG129" s="31" t="str">
        <f t="shared" si="43"/>
        <v/>
      </c>
      <c r="AH129" s="28" t="str">
        <f t="shared" si="34"/>
        <v/>
      </c>
      <c r="AI129" s="28" t="str">
        <f t="shared" si="35"/>
        <v/>
      </c>
      <c r="AJ129" s="33" t="str">
        <f t="shared" si="36"/>
        <v/>
      </c>
    </row>
    <row r="130" spans="1:36" ht="33.75" customHeight="1">
      <c r="A130" s="234">
        <f t="shared" si="40"/>
        <v>96</v>
      </c>
      <c r="B130" s="201"/>
      <c r="C130" s="187"/>
      <c r="D130" s="188"/>
      <c r="E130" s="189"/>
      <c r="F130" s="190"/>
      <c r="G130" s="191"/>
      <c r="H130" s="192"/>
      <c r="I130" s="200"/>
      <c r="J130" s="194"/>
      <c r="K130" s="195" t="s">
        <v>89</v>
      </c>
      <c r="L130" s="196"/>
      <c r="M130" s="197"/>
      <c r="N130" s="198"/>
      <c r="O130" s="382"/>
      <c r="P130" s="383"/>
      <c r="Q130" s="199"/>
      <c r="R130" s="100"/>
      <c r="S130" s="100"/>
      <c r="T130" s="18"/>
      <c r="U130" s="19" t="str">
        <f t="shared" si="26"/>
        <v/>
      </c>
      <c r="V130" s="29"/>
      <c r="W130" s="19"/>
      <c r="X130" s="20" t="str">
        <f t="shared" si="27"/>
        <v/>
      </c>
      <c r="Y130" s="20" t="str">
        <f t="shared" si="28"/>
        <v/>
      </c>
      <c r="Z130" s="20" t="str">
        <f t="shared" si="29"/>
        <v/>
      </c>
      <c r="AA130" s="20" t="str">
        <f t="shared" si="30"/>
        <v/>
      </c>
      <c r="AB130" s="20" t="str">
        <f t="shared" si="31"/>
        <v/>
      </c>
      <c r="AC130" s="20" t="str">
        <f t="shared" si="32"/>
        <v/>
      </c>
      <c r="AD130" s="23" t="str">
        <f t="shared" si="33"/>
        <v/>
      </c>
      <c r="AE130" s="25" t="str">
        <f t="shared" si="41"/>
        <v/>
      </c>
      <c r="AF130" s="33" t="str">
        <f t="shared" si="42"/>
        <v/>
      </c>
      <c r="AG130" s="31" t="str">
        <f t="shared" si="43"/>
        <v/>
      </c>
      <c r="AH130" s="28" t="str">
        <f t="shared" si="34"/>
        <v/>
      </c>
      <c r="AI130" s="28" t="str">
        <f t="shared" si="35"/>
        <v/>
      </c>
      <c r="AJ130" s="33" t="str">
        <f t="shared" si="36"/>
        <v/>
      </c>
    </row>
    <row r="131" spans="1:36" ht="33.75" customHeight="1">
      <c r="A131" s="234">
        <f t="shared" si="40"/>
        <v>97</v>
      </c>
      <c r="B131" s="201"/>
      <c r="C131" s="187"/>
      <c r="D131" s="188"/>
      <c r="E131" s="189"/>
      <c r="F131" s="190"/>
      <c r="G131" s="191"/>
      <c r="H131" s="192"/>
      <c r="I131" s="200"/>
      <c r="J131" s="194"/>
      <c r="K131" s="195" t="s">
        <v>89</v>
      </c>
      <c r="L131" s="196"/>
      <c r="M131" s="197"/>
      <c r="N131" s="198"/>
      <c r="O131" s="382"/>
      <c r="P131" s="383"/>
      <c r="Q131" s="199"/>
      <c r="R131" s="100"/>
      <c r="S131" s="100"/>
      <c r="T131" s="18"/>
      <c r="U131" s="19" t="str">
        <f t="shared" si="26"/>
        <v/>
      </c>
      <c r="V131" s="29"/>
      <c r="W131" s="19"/>
      <c r="X131" s="20" t="str">
        <f t="shared" si="27"/>
        <v/>
      </c>
      <c r="Y131" s="20" t="str">
        <f t="shared" si="28"/>
        <v/>
      </c>
      <c r="Z131" s="20" t="str">
        <f t="shared" si="29"/>
        <v/>
      </c>
      <c r="AA131" s="20" t="str">
        <f t="shared" si="30"/>
        <v/>
      </c>
      <c r="AB131" s="20" t="str">
        <f t="shared" si="31"/>
        <v/>
      </c>
      <c r="AC131" s="20" t="str">
        <f t="shared" si="32"/>
        <v/>
      </c>
      <c r="AD131" s="23" t="str">
        <f t="shared" si="33"/>
        <v/>
      </c>
      <c r="AE131" s="25" t="str">
        <f t="shared" si="41"/>
        <v/>
      </c>
      <c r="AF131" s="33" t="str">
        <f t="shared" si="42"/>
        <v/>
      </c>
      <c r="AG131" s="31" t="str">
        <f t="shared" si="43"/>
        <v/>
      </c>
      <c r="AH131" s="28" t="str">
        <f t="shared" si="34"/>
        <v/>
      </c>
      <c r="AI131" s="28" t="str">
        <f t="shared" si="35"/>
        <v/>
      </c>
      <c r="AJ131" s="33" t="str">
        <f t="shared" si="36"/>
        <v/>
      </c>
    </row>
    <row r="132" spans="1:36" ht="33.75" customHeight="1">
      <c r="A132" s="234">
        <f t="shared" si="40"/>
        <v>98</v>
      </c>
      <c r="B132" s="201"/>
      <c r="C132" s="187"/>
      <c r="D132" s="188"/>
      <c r="E132" s="189"/>
      <c r="F132" s="190"/>
      <c r="G132" s="191"/>
      <c r="H132" s="192"/>
      <c r="I132" s="200"/>
      <c r="J132" s="194"/>
      <c r="K132" s="195" t="s">
        <v>89</v>
      </c>
      <c r="L132" s="196"/>
      <c r="M132" s="197"/>
      <c r="N132" s="198"/>
      <c r="O132" s="382"/>
      <c r="P132" s="383"/>
      <c r="Q132" s="199"/>
      <c r="R132" s="100"/>
      <c r="S132" s="100"/>
      <c r="T132" s="18"/>
      <c r="U132" s="19" t="str">
        <f t="shared" si="26"/>
        <v/>
      </c>
      <c r="V132" s="29"/>
      <c r="W132" s="19"/>
      <c r="X132" s="20" t="str">
        <f t="shared" si="27"/>
        <v/>
      </c>
      <c r="Y132" s="20" t="str">
        <f t="shared" si="28"/>
        <v/>
      </c>
      <c r="Z132" s="20" t="str">
        <f t="shared" si="29"/>
        <v/>
      </c>
      <c r="AA132" s="20" t="str">
        <f t="shared" si="30"/>
        <v/>
      </c>
      <c r="AB132" s="20" t="str">
        <f t="shared" si="31"/>
        <v/>
      </c>
      <c r="AC132" s="20" t="str">
        <f t="shared" si="32"/>
        <v/>
      </c>
      <c r="AD132" s="23" t="str">
        <f t="shared" si="33"/>
        <v/>
      </c>
      <c r="AE132" s="25" t="str">
        <f t="shared" si="41"/>
        <v/>
      </c>
      <c r="AF132" s="33" t="str">
        <f t="shared" si="42"/>
        <v/>
      </c>
      <c r="AG132" s="31" t="str">
        <f t="shared" si="43"/>
        <v/>
      </c>
      <c r="AH132" s="28" t="str">
        <f t="shared" si="34"/>
        <v/>
      </c>
      <c r="AI132" s="28" t="str">
        <f t="shared" si="35"/>
        <v/>
      </c>
      <c r="AJ132" s="33" t="str">
        <f t="shared" si="36"/>
        <v/>
      </c>
    </row>
    <row r="133" spans="1:36" ht="33.75" customHeight="1">
      <c r="A133" s="234">
        <f t="shared" si="40"/>
        <v>99</v>
      </c>
      <c r="B133" s="201"/>
      <c r="C133" s="187"/>
      <c r="D133" s="188"/>
      <c r="E133" s="189"/>
      <c r="F133" s="190"/>
      <c r="G133" s="191"/>
      <c r="H133" s="192"/>
      <c r="I133" s="200"/>
      <c r="J133" s="194"/>
      <c r="K133" s="195" t="s">
        <v>89</v>
      </c>
      <c r="L133" s="196"/>
      <c r="M133" s="197"/>
      <c r="N133" s="198"/>
      <c r="O133" s="382"/>
      <c r="P133" s="383"/>
      <c r="Q133" s="199"/>
      <c r="R133" s="100"/>
      <c r="S133" s="100"/>
      <c r="T133" s="18"/>
      <c r="U133" s="19" t="str">
        <f t="shared" si="26"/>
        <v/>
      </c>
      <c r="V133" s="29"/>
      <c r="W133" s="19"/>
      <c r="X133" s="20" t="str">
        <f t="shared" si="27"/>
        <v/>
      </c>
      <c r="Y133" s="20" t="str">
        <f t="shared" si="28"/>
        <v/>
      </c>
      <c r="Z133" s="20" t="str">
        <f t="shared" si="29"/>
        <v/>
      </c>
      <c r="AA133" s="20" t="str">
        <f t="shared" si="30"/>
        <v/>
      </c>
      <c r="AB133" s="20" t="str">
        <f t="shared" si="31"/>
        <v/>
      </c>
      <c r="AC133" s="20" t="str">
        <f t="shared" si="32"/>
        <v/>
      </c>
      <c r="AD133" s="23" t="str">
        <f t="shared" si="33"/>
        <v/>
      </c>
      <c r="AE133" s="25" t="str">
        <f t="shared" si="41"/>
        <v/>
      </c>
      <c r="AF133" s="33" t="str">
        <f t="shared" si="42"/>
        <v/>
      </c>
      <c r="AG133" s="31" t="str">
        <f t="shared" si="43"/>
        <v/>
      </c>
      <c r="AH133" s="28" t="str">
        <f t="shared" si="34"/>
        <v/>
      </c>
      <c r="AI133" s="28" t="str">
        <f t="shared" si="35"/>
        <v/>
      </c>
      <c r="AJ133" s="33" t="str">
        <f t="shared" si="36"/>
        <v/>
      </c>
    </row>
    <row r="134" spans="1:36" ht="33.75" customHeight="1" thickBot="1">
      <c r="A134" s="234">
        <f t="shared" si="40"/>
        <v>100</v>
      </c>
      <c r="B134" s="208"/>
      <c r="C134" s="209"/>
      <c r="D134" s="210"/>
      <c r="E134" s="211"/>
      <c r="F134" s="212"/>
      <c r="G134" s="213"/>
      <c r="H134" s="214"/>
      <c r="I134" s="215"/>
      <c r="J134" s="216"/>
      <c r="K134" s="217" t="s">
        <v>89</v>
      </c>
      <c r="L134" s="218"/>
      <c r="M134" s="219"/>
      <c r="N134" s="220"/>
      <c r="O134" s="402"/>
      <c r="P134" s="403"/>
      <c r="Q134" s="221"/>
      <c r="R134" s="100"/>
      <c r="S134" s="100"/>
      <c r="T134" s="18"/>
      <c r="U134" s="19" t="str">
        <f t="shared" si="26"/>
        <v/>
      </c>
      <c r="V134" s="29"/>
      <c r="W134" s="19"/>
      <c r="X134" s="20" t="str">
        <f t="shared" si="27"/>
        <v/>
      </c>
      <c r="Y134" s="20" t="str">
        <f t="shared" si="28"/>
        <v/>
      </c>
      <c r="Z134" s="20" t="str">
        <f t="shared" si="29"/>
        <v/>
      </c>
      <c r="AA134" s="20" t="str">
        <f t="shared" si="30"/>
        <v/>
      </c>
      <c r="AB134" s="20" t="str">
        <f t="shared" si="31"/>
        <v/>
      </c>
      <c r="AC134" s="20" t="str">
        <f t="shared" si="32"/>
        <v/>
      </c>
      <c r="AD134" s="23" t="str">
        <f t="shared" si="33"/>
        <v/>
      </c>
      <c r="AE134" s="25" t="str">
        <f t="shared" si="41"/>
        <v/>
      </c>
      <c r="AF134" s="33" t="str">
        <f t="shared" si="42"/>
        <v/>
      </c>
      <c r="AG134" s="31" t="str">
        <f t="shared" si="43"/>
        <v/>
      </c>
      <c r="AH134" s="28" t="str">
        <f t="shared" si="34"/>
        <v/>
      </c>
      <c r="AI134" s="28" t="str">
        <f t="shared" si="35"/>
        <v/>
      </c>
      <c r="AJ134" s="33" t="str">
        <f t="shared" si="36"/>
        <v/>
      </c>
    </row>
    <row r="135" spans="1:36" ht="26.25" customHeight="1"/>
    <row r="136" spans="1:36" ht="26.25" customHeight="1"/>
    <row r="137" spans="1:36" ht="26.25" customHeight="1"/>
    <row r="138" spans="1:36" ht="26.25" customHeight="1"/>
    <row r="139" spans="1:36" ht="26.25" customHeight="1"/>
    <row r="140" spans="1:36" ht="26.25" customHeight="1"/>
    <row r="141" spans="1:36" ht="26.25" customHeight="1"/>
    <row r="142" spans="1:36" ht="26.25" customHeight="1"/>
    <row r="143" spans="1:36" ht="26.25" customHeight="1"/>
    <row r="144" spans="1:36"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sheetData>
  <sheetProtection formatCells="0" formatColumns="0" formatRows="0" insertColumns="0" insertRows="0" insertHyperlinks="0" deleteColumns="0" deleteRows="0" selectLockedCells="1" sort="0" autoFilter="0" pivotTables="0"/>
  <dataConsolidate/>
  <mergeCells count="163">
    <mergeCell ref="O134:P134"/>
    <mergeCell ref="O125:P125"/>
    <mergeCell ref="O126:P126"/>
    <mergeCell ref="O127:P127"/>
    <mergeCell ref="O128:P128"/>
    <mergeCell ref="O129:P129"/>
    <mergeCell ref="O130:P130"/>
    <mergeCell ref="O131:P131"/>
    <mergeCell ref="O132:P132"/>
    <mergeCell ref="O133:P133"/>
    <mergeCell ref="O124:P124"/>
    <mergeCell ref="O118:P118"/>
    <mergeCell ref="O119:P119"/>
    <mergeCell ref="O120:P120"/>
    <mergeCell ref="O121:P121"/>
    <mergeCell ref="O122:P122"/>
    <mergeCell ref="O123:P123"/>
    <mergeCell ref="O112:P112"/>
    <mergeCell ref="O113:P113"/>
    <mergeCell ref="O114:P114"/>
    <mergeCell ref="O115:P115"/>
    <mergeCell ref="O116:P116"/>
    <mergeCell ref="O117:P117"/>
    <mergeCell ref="O106:P106"/>
    <mergeCell ref="O107:P107"/>
    <mergeCell ref="O108:P108"/>
    <mergeCell ref="O109:P109"/>
    <mergeCell ref="O110:P110"/>
    <mergeCell ref="O111:P111"/>
    <mergeCell ref="O100:P100"/>
    <mergeCell ref="O101:P101"/>
    <mergeCell ref="O102:P102"/>
    <mergeCell ref="O103:P103"/>
    <mergeCell ref="O104:P104"/>
    <mergeCell ref="O105:P105"/>
    <mergeCell ref="O94:P94"/>
    <mergeCell ref="O95:P95"/>
    <mergeCell ref="O96:P96"/>
    <mergeCell ref="O97:P97"/>
    <mergeCell ref="O98:P98"/>
    <mergeCell ref="O99:P99"/>
    <mergeCell ref="O88:P88"/>
    <mergeCell ref="O89:P89"/>
    <mergeCell ref="O90:P90"/>
    <mergeCell ref="O91:P91"/>
    <mergeCell ref="O92:P92"/>
    <mergeCell ref="O93:P93"/>
    <mergeCell ref="O82:P82"/>
    <mergeCell ref="O83:P83"/>
    <mergeCell ref="O84:P84"/>
    <mergeCell ref="O85:P85"/>
    <mergeCell ref="O86:P86"/>
    <mergeCell ref="O87:P87"/>
    <mergeCell ref="O76:P76"/>
    <mergeCell ref="O77:P77"/>
    <mergeCell ref="O78:P78"/>
    <mergeCell ref="O79:P79"/>
    <mergeCell ref="O80:P80"/>
    <mergeCell ref="O81:P81"/>
    <mergeCell ref="O70:P70"/>
    <mergeCell ref="O71:P71"/>
    <mergeCell ref="O72:P72"/>
    <mergeCell ref="O73:P73"/>
    <mergeCell ref="O74:P74"/>
    <mergeCell ref="O75:P75"/>
    <mergeCell ref="O64:P64"/>
    <mergeCell ref="O65:P65"/>
    <mergeCell ref="O66:P66"/>
    <mergeCell ref="O67:P67"/>
    <mergeCell ref="O68:P68"/>
    <mergeCell ref="O69:P69"/>
    <mergeCell ref="O58:P58"/>
    <mergeCell ref="O59:P59"/>
    <mergeCell ref="O60:P60"/>
    <mergeCell ref="O61:P61"/>
    <mergeCell ref="O62:P62"/>
    <mergeCell ref="O63:P63"/>
    <mergeCell ref="O52:P52"/>
    <mergeCell ref="O53:P53"/>
    <mergeCell ref="O54:P54"/>
    <mergeCell ref="O55:P55"/>
    <mergeCell ref="O56:P56"/>
    <mergeCell ref="O57:P57"/>
    <mergeCell ref="O46:P46"/>
    <mergeCell ref="O47:P47"/>
    <mergeCell ref="O48:P48"/>
    <mergeCell ref="O49:P49"/>
    <mergeCell ref="O50:P50"/>
    <mergeCell ref="O51:P51"/>
    <mergeCell ref="O40:P40"/>
    <mergeCell ref="O41:P41"/>
    <mergeCell ref="O42:P42"/>
    <mergeCell ref="O43:P43"/>
    <mergeCell ref="O44:P44"/>
    <mergeCell ref="O45:P45"/>
    <mergeCell ref="O34:P34"/>
    <mergeCell ref="O35:P35"/>
    <mergeCell ref="O36:P36"/>
    <mergeCell ref="O37:P37"/>
    <mergeCell ref="O38:P38"/>
    <mergeCell ref="O39:P39"/>
    <mergeCell ref="AG32:AG33"/>
    <mergeCell ref="K33:L33"/>
    <mergeCell ref="T33:W33"/>
    <mergeCell ref="J32:L32"/>
    <mergeCell ref="M32:M33"/>
    <mergeCell ref="N32:N33"/>
    <mergeCell ref="O32:P33"/>
    <mergeCell ref="T32:W32"/>
    <mergeCell ref="X32:AD32"/>
    <mergeCell ref="Q22:Q24"/>
    <mergeCell ref="A20:C21"/>
    <mergeCell ref="D20:E21"/>
    <mergeCell ref="F20:G21"/>
    <mergeCell ref="H20:J21"/>
    <mergeCell ref="K20:L21"/>
    <mergeCell ref="M20:O21"/>
    <mergeCell ref="L30:Q30"/>
    <mergeCell ref="A32:A33"/>
    <mergeCell ref="B32:B33"/>
    <mergeCell ref="C32:C33"/>
    <mergeCell ref="D32:D33"/>
    <mergeCell ref="E32:E33"/>
    <mergeCell ref="F32:F33"/>
    <mergeCell ref="G32:G33"/>
    <mergeCell ref="H32:H33"/>
    <mergeCell ref="I32:I33"/>
    <mergeCell ref="A26:B26"/>
    <mergeCell ref="C26:K26"/>
    <mergeCell ref="A13:C13"/>
    <mergeCell ref="A14:C15"/>
    <mergeCell ref="D14:D15"/>
    <mergeCell ref="F14:G15"/>
    <mergeCell ref="H14:I15"/>
    <mergeCell ref="J14:J15"/>
    <mergeCell ref="A22:C23"/>
    <mergeCell ref="D22:E23"/>
    <mergeCell ref="F12:G13"/>
    <mergeCell ref="H12:M13"/>
    <mergeCell ref="N12:N13"/>
    <mergeCell ref="O12:Q13"/>
    <mergeCell ref="K14:N15"/>
    <mergeCell ref="O14:O15"/>
    <mergeCell ref="P14:Q15"/>
    <mergeCell ref="A18:C19"/>
    <mergeCell ref="D18:E19"/>
    <mergeCell ref="F18:G19"/>
    <mergeCell ref="H18:J19"/>
    <mergeCell ref="K18:L19"/>
    <mergeCell ref="M18:O19"/>
    <mergeCell ref="D1:P1"/>
    <mergeCell ref="A4:B5"/>
    <mergeCell ref="C4:D5"/>
    <mergeCell ref="E4:H5"/>
    <mergeCell ref="A8:B8"/>
    <mergeCell ref="F8:G11"/>
    <mergeCell ref="I8:J8"/>
    <mergeCell ref="A9:A10"/>
    <mergeCell ref="B9:B10"/>
    <mergeCell ref="C9:C10"/>
    <mergeCell ref="D9:D10"/>
    <mergeCell ref="H9:Q9"/>
    <mergeCell ref="H10:Q11"/>
  </mergeCells>
  <phoneticPr fontId="1"/>
  <conditionalFormatting sqref="I34 I124 I102:I107 I122 I36:I79">
    <cfRule type="expression" dxfId="40" priority="21">
      <formula>$AE34=""</formula>
    </cfRule>
  </conditionalFormatting>
  <conditionalFormatting sqref="I81:I82">
    <cfRule type="expression" dxfId="39" priority="20">
      <formula>$AE81=""</formula>
    </cfRule>
  </conditionalFormatting>
  <conditionalFormatting sqref="I80">
    <cfRule type="expression" dxfId="38" priority="19">
      <formula>$AE80=""</formula>
    </cfRule>
  </conditionalFormatting>
  <conditionalFormatting sqref="I83:I93">
    <cfRule type="expression" dxfId="37" priority="18">
      <formula>$AE83=""</formula>
    </cfRule>
  </conditionalFormatting>
  <conditionalFormatting sqref="I123">
    <cfRule type="expression" dxfId="36" priority="17">
      <formula>$AE123=""</formula>
    </cfRule>
  </conditionalFormatting>
  <conditionalFormatting sqref="P14 O12 K14:L14">
    <cfRule type="cellIs" dxfId="35" priority="16" operator="equal">
      <formula>""" """</formula>
    </cfRule>
  </conditionalFormatting>
  <conditionalFormatting sqref="I8 H9:H10 H12 H14 D14 A14">
    <cfRule type="cellIs" dxfId="34" priority="15" operator="equal">
      <formula>""</formula>
    </cfRule>
  </conditionalFormatting>
  <conditionalFormatting sqref="O12 W19 K14:L14">
    <cfRule type="cellIs" dxfId="33" priority="14" operator="equal">
      <formula>""</formula>
    </cfRule>
  </conditionalFormatting>
  <conditionalFormatting sqref="B9:D9">
    <cfRule type="cellIs" dxfId="32" priority="11" operator="equal">
      <formula>""</formula>
    </cfRule>
  </conditionalFormatting>
  <conditionalFormatting sqref="P14">
    <cfRule type="cellIs" dxfId="31" priority="13" operator="equal">
      <formula>""</formula>
    </cfRule>
  </conditionalFormatting>
  <conditionalFormatting sqref="B9:D9">
    <cfRule type="cellIs" dxfId="30" priority="12" operator="equal">
      <formula>""" """</formula>
    </cfRule>
  </conditionalFormatting>
  <conditionalFormatting sqref="A4">
    <cfRule type="cellIs" dxfId="29" priority="9" operator="equal">
      <formula>""</formula>
    </cfRule>
  </conditionalFormatting>
  <conditionalFormatting sqref="A4">
    <cfRule type="cellIs" dxfId="28" priority="10" operator="equal">
      <formula>""" """</formula>
    </cfRule>
  </conditionalFormatting>
  <conditionalFormatting sqref="I94:I100">
    <cfRule type="expression" dxfId="27" priority="8">
      <formula>$AE94=""</formula>
    </cfRule>
  </conditionalFormatting>
  <conditionalFormatting sqref="I101">
    <cfRule type="expression" dxfId="26" priority="7">
      <formula>$AE101=""</formula>
    </cfRule>
  </conditionalFormatting>
  <conditionalFormatting sqref="I109:I114">
    <cfRule type="expression" dxfId="25" priority="6">
      <formula>$AE109=""</formula>
    </cfRule>
  </conditionalFormatting>
  <conditionalFormatting sqref="I108">
    <cfRule type="expression" dxfId="24" priority="5">
      <formula>$AE108=""</formula>
    </cfRule>
  </conditionalFormatting>
  <conditionalFormatting sqref="I116:I121">
    <cfRule type="expression" dxfId="23" priority="4">
      <formula>$AE116=""</formula>
    </cfRule>
  </conditionalFormatting>
  <conditionalFormatting sqref="I115">
    <cfRule type="expression" dxfId="22" priority="3">
      <formula>$AE115=""</formula>
    </cfRule>
  </conditionalFormatting>
  <conditionalFormatting sqref="I35">
    <cfRule type="expression" dxfId="21" priority="2">
      <formula>$AE35=""</formula>
    </cfRule>
  </conditionalFormatting>
  <conditionalFormatting sqref="I125:I134">
    <cfRule type="expression" dxfId="20" priority="1">
      <formula>$AE125=""</formula>
    </cfRule>
  </conditionalFormatting>
  <dataValidations disablePrompts="1" count="9">
    <dataValidation type="list" allowBlank="1" showInputMessage="1" showErrorMessage="1" sqref="H34:H134" xr:uid="{0819C98B-F8E9-4103-A564-7C1FF71D85E5}">
      <formula1>$V$6:$AJ$6</formula1>
    </dataValidation>
    <dataValidation type="list" allowBlank="1" showInputMessage="1" showErrorMessage="1" sqref="N34:N134" xr:uid="{8CB00180-EBDF-4627-8314-1A7F9444D549}">
      <formula1>"松陽台佐藤クリニック,三原医院,いづも八咫クリニック"</formula1>
    </dataValidation>
    <dataValidation type="list" allowBlank="1" showInputMessage="1" showErrorMessage="1" sqref="F34:F134" xr:uid="{FAB95458-552F-4F56-8264-3C98906BA7D6}">
      <formula1>",男,女"</formula1>
    </dataValidation>
    <dataValidation type="list" allowBlank="1" showInputMessage="1" showErrorMessage="1" sqref="J34:J134" xr:uid="{18AA8532-8CEF-46D0-A932-58E2FEAA13AD}">
      <formula1>"鼻カメラ,口カメラ,バリウム,胃検査希望なし"</formula1>
    </dataValidation>
    <dataValidation type="list" allowBlank="1" showInputMessage="1" showErrorMessage="1" sqref="B34:B134" xr:uid="{8881DCB2-3E3E-45D8-9787-B2A33B11E21F}">
      <formula1>"協会けんぽ(本人),国民健康保険,その他健保・共済等,扶養"</formula1>
    </dataValidation>
    <dataValidation type="list" allowBlank="1" showInputMessage="1" showErrorMessage="1" sqref="L34:L134" xr:uid="{FFBD5C5A-6703-4256-B3CB-1A4448BE201D}">
      <formula1>"バリウム,胃検査希望なし"</formula1>
    </dataValidation>
    <dataValidation type="list" allowBlank="1" showInputMessage="1" showErrorMessage="1" sqref="I34:I134" xr:uid="{A5C41F11-92C3-454B-97B1-113A8D427862}">
      <formula1>"○,×"</formula1>
    </dataValidation>
    <dataValidation type="list" allowBlank="1" showInputMessage="1" showErrorMessage="1" sqref="A4:B5" xr:uid="{9E78BC66-C93F-46A5-84A1-985F185AC430}">
      <formula1>"2024(R6),2025(R7)"</formula1>
    </dataValidation>
    <dataValidation type="list" allowBlank="1" showInputMessage="1" showErrorMessage="1" sqref="M34:M134" xr:uid="{B0E8D319-F4FF-48FA-BE18-A9D05761A35F}">
      <formula1>IF($AJ34="〇",$V$3:$X$3,$V$4:$W$4)</formula1>
    </dataValidation>
  </dataValidations>
  <pageMargins left="0.39370078740157483" right="0.35433070866141736" top="0.31496062992125984" bottom="0.35433070866141736" header="0.11811023622047245" footer="0.15748031496062992"/>
  <pageSetup paperSize="9" scale="89" fitToHeight="0" orientation="landscape" r:id="rId1"/>
  <headerFooter>
    <oddHeader>&amp;L&amp;P/&amp;N</oddHeader>
    <oddFooter xml:space="preserve">&amp;R&amp;F       &amp;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0</xdr:colOff>
                    <xdr:row>9</xdr:row>
                    <xdr:rowOff>161925</xdr:rowOff>
                  </from>
                  <to>
                    <xdr:col>6</xdr:col>
                    <xdr:colOff>790575</xdr:colOff>
                    <xdr:row>10</xdr:row>
                    <xdr:rowOff>66675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17</xdr:row>
                    <xdr:rowOff>28575</xdr:rowOff>
                  </from>
                  <to>
                    <xdr:col>3</xdr:col>
                    <xdr:colOff>942975</xdr:colOff>
                    <xdr:row>18</xdr:row>
                    <xdr:rowOff>123825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1152525</xdr:colOff>
                    <xdr:row>17</xdr:row>
                    <xdr:rowOff>28575</xdr:rowOff>
                  </from>
                  <to>
                    <xdr:col>4</xdr:col>
                    <xdr:colOff>847725</xdr:colOff>
                    <xdr:row>18</xdr:row>
                    <xdr:rowOff>123825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9525</xdr:colOff>
                    <xdr:row>19</xdr:row>
                    <xdr:rowOff>28575</xdr:rowOff>
                  </from>
                  <to>
                    <xdr:col>3</xdr:col>
                    <xdr:colOff>933450</xdr:colOff>
                    <xdr:row>20</xdr:row>
                    <xdr:rowOff>123825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7</xdr:col>
                    <xdr:colOff>9525</xdr:colOff>
                    <xdr:row>17</xdr:row>
                    <xdr:rowOff>19050</xdr:rowOff>
                  </from>
                  <to>
                    <xdr:col>8</xdr:col>
                    <xdr:colOff>95250</xdr:colOff>
                    <xdr:row>18</xdr:row>
                    <xdr:rowOff>114300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7</xdr:col>
                    <xdr:colOff>9525</xdr:colOff>
                    <xdr:row>19</xdr:row>
                    <xdr:rowOff>19050</xdr:rowOff>
                  </from>
                  <to>
                    <xdr:col>8</xdr:col>
                    <xdr:colOff>95250</xdr:colOff>
                    <xdr:row>20</xdr:row>
                    <xdr:rowOff>114300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12</xdr:col>
                    <xdr:colOff>28575</xdr:colOff>
                    <xdr:row>17</xdr:row>
                    <xdr:rowOff>28575</xdr:rowOff>
                  </from>
                  <to>
                    <xdr:col>13</xdr:col>
                    <xdr:colOff>333375</xdr:colOff>
                    <xdr:row>19</xdr:row>
                    <xdr:rowOff>9525</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3</xdr:col>
                    <xdr:colOff>1152525</xdr:colOff>
                    <xdr:row>19</xdr:row>
                    <xdr:rowOff>28575</xdr:rowOff>
                  </from>
                  <to>
                    <xdr:col>4</xdr:col>
                    <xdr:colOff>847725</xdr:colOff>
                    <xdr:row>20</xdr:row>
                    <xdr:rowOff>123825</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8</xdr:col>
                    <xdr:colOff>219075</xdr:colOff>
                    <xdr:row>17</xdr:row>
                    <xdr:rowOff>19050</xdr:rowOff>
                  </from>
                  <to>
                    <xdr:col>9</xdr:col>
                    <xdr:colOff>552450</xdr:colOff>
                    <xdr:row>18</xdr:row>
                    <xdr:rowOff>114300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8</xdr:col>
                    <xdr:colOff>219075</xdr:colOff>
                    <xdr:row>19</xdr:row>
                    <xdr:rowOff>19050</xdr:rowOff>
                  </from>
                  <to>
                    <xdr:col>9</xdr:col>
                    <xdr:colOff>552450</xdr:colOff>
                    <xdr:row>20</xdr:row>
                    <xdr:rowOff>114300</xdr:rowOff>
                  </to>
                </anchor>
              </controlPr>
            </control>
          </mc:Choice>
        </mc:AlternateContent>
        <mc:AlternateContent xmlns:mc="http://schemas.openxmlformats.org/markup-compatibility/2006">
          <mc:Choice Requires="x14">
            <control shapeId="21518" r:id="rId14" name="Check Box 14">
              <controlPr defaultSize="0" autoFill="0" autoLine="0" autoPict="0">
                <anchor moveWithCells="1">
                  <from>
                    <xdr:col>13</xdr:col>
                    <xdr:colOff>419100</xdr:colOff>
                    <xdr:row>17</xdr:row>
                    <xdr:rowOff>28575</xdr:rowOff>
                  </from>
                  <to>
                    <xdr:col>14</xdr:col>
                    <xdr:colOff>704850</xdr:colOff>
                    <xdr:row>18</xdr:row>
                    <xdr:rowOff>123825</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2</xdr:col>
                    <xdr:colOff>114300</xdr:colOff>
                    <xdr:row>25</xdr:row>
                    <xdr:rowOff>0</xdr:rowOff>
                  </from>
                  <to>
                    <xdr:col>3</xdr:col>
                    <xdr:colOff>161925</xdr:colOff>
                    <xdr:row>25</xdr:row>
                    <xdr:rowOff>285750</xdr:rowOff>
                  </to>
                </anchor>
              </controlPr>
            </control>
          </mc:Choice>
        </mc:AlternateContent>
        <mc:AlternateContent xmlns:mc="http://schemas.openxmlformats.org/markup-compatibility/2006">
          <mc:Choice Requires="x14">
            <control shapeId="21522" r:id="rId16" name="Check Box 18">
              <controlPr defaultSize="0" autoFill="0" autoLine="0" autoPict="0">
                <anchor moveWithCells="1">
                  <from>
                    <xdr:col>3</xdr:col>
                    <xdr:colOff>276225</xdr:colOff>
                    <xdr:row>25</xdr:row>
                    <xdr:rowOff>0</xdr:rowOff>
                  </from>
                  <to>
                    <xdr:col>3</xdr:col>
                    <xdr:colOff>752475</xdr:colOff>
                    <xdr:row>25</xdr:row>
                    <xdr:rowOff>285750</xdr:rowOff>
                  </to>
                </anchor>
              </controlPr>
            </control>
          </mc:Choice>
        </mc:AlternateContent>
        <mc:AlternateContent xmlns:mc="http://schemas.openxmlformats.org/markup-compatibility/2006">
          <mc:Choice Requires="x14">
            <control shapeId="21523" r:id="rId17" name="Check Box 19">
              <controlPr defaultSize="0" autoFill="0" autoLine="0" autoPict="0">
                <anchor moveWithCells="1">
                  <from>
                    <xdr:col>3</xdr:col>
                    <xdr:colOff>838200</xdr:colOff>
                    <xdr:row>25</xdr:row>
                    <xdr:rowOff>0</xdr:rowOff>
                  </from>
                  <to>
                    <xdr:col>4</xdr:col>
                    <xdr:colOff>38100</xdr:colOff>
                    <xdr:row>25</xdr:row>
                    <xdr:rowOff>285750</xdr:rowOff>
                  </to>
                </anchor>
              </controlPr>
            </control>
          </mc:Choice>
        </mc:AlternateContent>
        <mc:AlternateContent xmlns:mc="http://schemas.openxmlformats.org/markup-compatibility/2006">
          <mc:Choice Requires="x14">
            <control shapeId="21524" r:id="rId18" name="Check Box 20">
              <controlPr defaultSize="0" autoFill="0" autoLine="0" autoPict="0">
                <anchor moveWithCells="1">
                  <from>
                    <xdr:col>4</xdr:col>
                    <xdr:colOff>133350</xdr:colOff>
                    <xdr:row>25</xdr:row>
                    <xdr:rowOff>0</xdr:rowOff>
                  </from>
                  <to>
                    <xdr:col>4</xdr:col>
                    <xdr:colOff>609600</xdr:colOff>
                    <xdr:row>25</xdr:row>
                    <xdr:rowOff>285750</xdr:rowOff>
                  </to>
                </anchor>
              </controlPr>
            </control>
          </mc:Choice>
        </mc:AlternateContent>
        <mc:AlternateContent xmlns:mc="http://schemas.openxmlformats.org/markup-compatibility/2006">
          <mc:Choice Requires="x14">
            <control shapeId="21525" r:id="rId19" name="Check Box 21">
              <controlPr defaultSize="0" autoFill="0" autoLine="0" autoPict="0">
                <anchor moveWithCells="1">
                  <from>
                    <xdr:col>4</xdr:col>
                    <xdr:colOff>714375</xdr:colOff>
                    <xdr:row>25</xdr:row>
                    <xdr:rowOff>0</xdr:rowOff>
                  </from>
                  <to>
                    <xdr:col>6</xdr:col>
                    <xdr:colOff>85725</xdr:colOff>
                    <xdr:row>25</xdr:row>
                    <xdr:rowOff>285750</xdr:rowOff>
                  </to>
                </anchor>
              </controlPr>
            </control>
          </mc:Choice>
        </mc:AlternateContent>
        <mc:AlternateContent xmlns:mc="http://schemas.openxmlformats.org/markup-compatibility/2006">
          <mc:Choice Requires="x14">
            <control shapeId="21526" r:id="rId20" name="Check Box 22">
              <controlPr defaultSize="0" autoFill="0" autoLine="0" autoPict="0">
                <anchor moveWithCells="1">
                  <from>
                    <xdr:col>6</xdr:col>
                    <xdr:colOff>161925</xdr:colOff>
                    <xdr:row>25</xdr:row>
                    <xdr:rowOff>0</xdr:rowOff>
                  </from>
                  <to>
                    <xdr:col>6</xdr:col>
                    <xdr:colOff>628650</xdr:colOff>
                    <xdr:row>25</xdr:row>
                    <xdr:rowOff>285750</xdr:rowOff>
                  </to>
                </anchor>
              </controlPr>
            </control>
          </mc:Choice>
        </mc:AlternateContent>
        <mc:AlternateContent xmlns:mc="http://schemas.openxmlformats.org/markup-compatibility/2006">
          <mc:Choice Requires="x14">
            <control shapeId="21527" r:id="rId21" name="Check Box 23">
              <controlPr defaultSize="0" autoFill="0" autoLine="0" autoPict="0">
                <anchor moveWithCells="1">
                  <from>
                    <xdr:col>6</xdr:col>
                    <xdr:colOff>695325</xdr:colOff>
                    <xdr:row>25</xdr:row>
                    <xdr:rowOff>0</xdr:rowOff>
                  </from>
                  <to>
                    <xdr:col>7</xdr:col>
                    <xdr:colOff>285750</xdr:colOff>
                    <xdr:row>25</xdr:row>
                    <xdr:rowOff>285750</xdr:rowOff>
                  </to>
                </anchor>
              </controlPr>
            </control>
          </mc:Choice>
        </mc:AlternateContent>
        <mc:AlternateContent xmlns:mc="http://schemas.openxmlformats.org/markup-compatibility/2006">
          <mc:Choice Requires="x14">
            <control shapeId="21528" r:id="rId22" name="Check Box 24">
              <controlPr defaultSize="0" autoFill="0" autoLine="0" autoPict="0">
                <anchor moveWithCells="1">
                  <from>
                    <xdr:col>7</xdr:col>
                    <xdr:colOff>419100</xdr:colOff>
                    <xdr:row>25</xdr:row>
                    <xdr:rowOff>0</xdr:rowOff>
                  </from>
                  <to>
                    <xdr:col>8</xdr:col>
                    <xdr:colOff>57150</xdr:colOff>
                    <xdr:row>25</xdr:row>
                    <xdr:rowOff>285750</xdr:rowOff>
                  </to>
                </anchor>
              </controlPr>
            </control>
          </mc:Choice>
        </mc:AlternateContent>
        <mc:AlternateContent xmlns:mc="http://schemas.openxmlformats.org/markup-compatibility/2006">
          <mc:Choice Requires="x14">
            <control shapeId="21529" r:id="rId23" name="Check Box 25">
              <controlPr defaultSize="0" autoFill="0" autoLine="0" autoPict="0">
                <anchor moveWithCells="1">
                  <from>
                    <xdr:col>8</xdr:col>
                    <xdr:colOff>190500</xdr:colOff>
                    <xdr:row>25</xdr:row>
                    <xdr:rowOff>0</xdr:rowOff>
                  </from>
                  <to>
                    <xdr:col>9</xdr:col>
                    <xdr:colOff>38100</xdr:colOff>
                    <xdr:row>25</xdr:row>
                    <xdr:rowOff>285750</xdr:rowOff>
                  </to>
                </anchor>
              </controlPr>
            </control>
          </mc:Choice>
        </mc:AlternateContent>
        <mc:AlternateContent xmlns:mc="http://schemas.openxmlformats.org/markup-compatibility/2006">
          <mc:Choice Requires="x14">
            <control shapeId="21530" r:id="rId24" name="Check Box 26">
              <controlPr defaultSize="0" autoFill="0" autoLine="0" autoPict="0">
                <anchor moveWithCells="1">
                  <from>
                    <xdr:col>9</xdr:col>
                    <xdr:colOff>142875</xdr:colOff>
                    <xdr:row>25</xdr:row>
                    <xdr:rowOff>0</xdr:rowOff>
                  </from>
                  <to>
                    <xdr:col>9</xdr:col>
                    <xdr:colOff>619125</xdr:colOff>
                    <xdr:row>25</xdr:row>
                    <xdr:rowOff>285750</xdr:rowOff>
                  </to>
                </anchor>
              </controlPr>
            </control>
          </mc:Choice>
        </mc:AlternateContent>
        <mc:AlternateContent xmlns:mc="http://schemas.openxmlformats.org/markup-compatibility/2006">
          <mc:Choice Requires="x14">
            <control shapeId="21531" r:id="rId25" name="Check Box 27">
              <controlPr defaultSize="0" autoFill="0" autoLine="0" autoPict="0">
                <anchor moveWithCells="1">
                  <from>
                    <xdr:col>10</xdr:col>
                    <xdr:colOff>57150</xdr:colOff>
                    <xdr:row>25</xdr:row>
                    <xdr:rowOff>0</xdr:rowOff>
                  </from>
                  <to>
                    <xdr:col>10</xdr:col>
                    <xdr:colOff>533400</xdr:colOff>
                    <xdr:row>25</xdr:row>
                    <xdr:rowOff>285750</xdr:rowOff>
                  </to>
                </anchor>
              </controlPr>
            </control>
          </mc:Choice>
        </mc:AlternateContent>
        <mc:AlternateContent xmlns:mc="http://schemas.openxmlformats.org/markup-compatibility/2006">
          <mc:Choice Requires="x14">
            <control shapeId="21532" r:id="rId26" name="Check Box 28">
              <controlPr defaultSize="0" autoFill="0" autoLine="0" autoPict="0">
                <anchor moveWithCells="1">
                  <from>
                    <xdr:col>10</xdr:col>
                    <xdr:colOff>581025</xdr:colOff>
                    <xdr:row>25</xdr:row>
                    <xdr:rowOff>19050</xdr:rowOff>
                  </from>
                  <to>
                    <xdr:col>10</xdr:col>
                    <xdr:colOff>1114425</xdr:colOff>
                    <xdr:row>25</xdr:row>
                    <xdr:rowOff>276225</xdr:rowOff>
                  </to>
                </anchor>
              </controlPr>
            </control>
          </mc:Choice>
        </mc:AlternateContent>
        <mc:AlternateContent xmlns:mc="http://schemas.openxmlformats.org/markup-compatibility/2006">
          <mc:Choice Requires="x14">
            <control shapeId="21533" r:id="rId27" name="Check Box 29">
              <controlPr defaultSize="0" autoFill="0" autoLine="0" autoPict="0">
                <anchor moveWithCells="1">
                  <from>
                    <xdr:col>3</xdr:col>
                    <xdr:colOff>9525</xdr:colOff>
                    <xdr:row>21</xdr:row>
                    <xdr:rowOff>28575</xdr:rowOff>
                  </from>
                  <to>
                    <xdr:col>3</xdr:col>
                    <xdr:colOff>933450</xdr:colOff>
                    <xdr:row>22</xdr:row>
                    <xdr:rowOff>123825</xdr:rowOff>
                  </to>
                </anchor>
              </controlPr>
            </control>
          </mc:Choice>
        </mc:AlternateContent>
        <mc:AlternateContent xmlns:mc="http://schemas.openxmlformats.org/markup-compatibility/2006">
          <mc:Choice Requires="x14">
            <control shapeId="21534" r:id="rId28" name="Check Box 30">
              <controlPr defaultSize="0" autoFill="0" autoLine="0" autoPict="0">
                <anchor moveWithCells="1">
                  <from>
                    <xdr:col>3</xdr:col>
                    <xdr:colOff>1152525</xdr:colOff>
                    <xdr:row>21</xdr:row>
                    <xdr:rowOff>28575</xdr:rowOff>
                  </from>
                  <to>
                    <xdr:col>4</xdr:col>
                    <xdr:colOff>847725</xdr:colOff>
                    <xdr:row>22</xdr:row>
                    <xdr:rowOff>123825</xdr:rowOff>
                  </to>
                </anchor>
              </controlPr>
            </control>
          </mc:Choice>
        </mc:AlternateContent>
        <mc:AlternateContent xmlns:mc="http://schemas.openxmlformats.org/markup-compatibility/2006">
          <mc:Choice Requires="x14">
            <control shapeId="21535" r:id="rId29" name="Check Box 31">
              <controlPr defaultSize="0" autoFill="0" autoLine="0" autoPict="0">
                <anchor moveWithCells="1">
                  <from>
                    <xdr:col>6</xdr:col>
                    <xdr:colOff>104775</xdr:colOff>
                    <xdr:row>27</xdr:row>
                    <xdr:rowOff>38100</xdr:rowOff>
                  </from>
                  <to>
                    <xdr:col>7</xdr:col>
                    <xdr:colOff>695325</xdr:colOff>
                    <xdr:row>27</xdr:row>
                    <xdr:rowOff>276225</xdr:rowOff>
                  </to>
                </anchor>
              </controlPr>
            </control>
          </mc:Choice>
        </mc:AlternateContent>
        <mc:AlternateContent xmlns:mc="http://schemas.openxmlformats.org/markup-compatibility/2006">
          <mc:Choice Requires="x14">
            <control shapeId="21536" r:id="rId30" name="Check Box 32">
              <controlPr defaultSize="0" autoFill="0" autoLine="0" autoPict="0">
                <anchor moveWithCells="1">
                  <from>
                    <xdr:col>8</xdr:col>
                    <xdr:colOff>161925</xdr:colOff>
                    <xdr:row>27</xdr:row>
                    <xdr:rowOff>0</xdr:rowOff>
                  </from>
                  <to>
                    <xdr:col>10</xdr:col>
                    <xdr:colOff>133350</xdr:colOff>
                    <xdr:row>28</xdr:row>
                    <xdr:rowOff>0</xdr:rowOff>
                  </to>
                </anchor>
              </controlPr>
            </control>
          </mc:Choice>
        </mc:AlternateContent>
        <mc:AlternateContent xmlns:mc="http://schemas.openxmlformats.org/markup-compatibility/2006">
          <mc:Choice Requires="x14">
            <control shapeId="21538" r:id="rId31" name="Check Box 34">
              <controlPr defaultSize="0" autoFill="0" autoLine="0" autoPict="0">
                <anchor moveWithCells="1">
                  <from>
                    <xdr:col>8</xdr:col>
                    <xdr:colOff>171450</xdr:colOff>
                    <xdr:row>28</xdr:row>
                    <xdr:rowOff>38100</xdr:rowOff>
                  </from>
                  <to>
                    <xdr:col>10</xdr:col>
                    <xdr:colOff>85725</xdr:colOff>
                    <xdr:row>28</xdr:row>
                    <xdr:rowOff>276225</xdr:rowOff>
                  </to>
                </anchor>
              </controlPr>
            </control>
          </mc:Choice>
        </mc:AlternateContent>
        <mc:AlternateContent xmlns:mc="http://schemas.openxmlformats.org/markup-compatibility/2006">
          <mc:Choice Requires="x14">
            <control shapeId="21540" r:id="rId32" name="Check Box 36">
              <controlPr defaultSize="0" autoFill="0" autoLine="0" autoPict="0">
                <anchor moveWithCells="1">
                  <from>
                    <xdr:col>6</xdr:col>
                    <xdr:colOff>95250</xdr:colOff>
                    <xdr:row>28</xdr:row>
                    <xdr:rowOff>38100</xdr:rowOff>
                  </from>
                  <to>
                    <xdr:col>7</xdr:col>
                    <xdr:colOff>628650</xdr:colOff>
                    <xdr:row>28</xdr:row>
                    <xdr:rowOff>276225</xdr:rowOff>
                  </to>
                </anchor>
              </controlPr>
            </control>
          </mc:Choice>
        </mc:AlternateContent>
        <mc:AlternateContent xmlns:mc="http://schemas.openxmlformats.org/markup-compatibility/2006">
          <mc:Choice Requires="x14">
            <control shapeId="21542" r:id="rId33" name="Check Box 38">
              <controlPr defaultSize="0" autoFill="0" autoLine="0" autoPict="0">
                <anchor moveWithCells="1">
                  <from>
                    <xdr:col>10</xdr:col>
                    <xdr:colOff>600075</xdr:colOff>
                    <xdr:row>27</xdr:row>
                    <xdr:rowOff>9525</xdr:rowOff>
                  </from>
                  <to>
                    <xdr:col>11</xdr:col>
                    <xdr:colOff>152400</xdr:colOff>
                    <xdr:row>27</xdr:row>
                    <xdr:rowOff>276225</xdr:rowOff>
                  </to>
                </anchor>
              </controlPr>
            </control>
          </mc:Choice>
        </mc:AlternateContent>
        <mc:AlternateContent xmlns:mc="http://schemas.openxmlformats.org/markup-compatibility/2006">
          <mc:Choice Requires="x14">
            <control shapeId="21546" r:id="rId34" name="Check Box 42">
              <controlPr defaultSize="0" autoFill="0" autoLine="0" autoPict="0">
                <anchor moveWithCells="1">
                  <from>
                    <xdr:col>12</xdr:col>
                    <xdr:colOff>28575</xdr:colOff>
                    <xdr:row>19</xdr:row>
                    <xdr:rowOff>19050</xdr:rowOff>
                  </from>
                  <to>
                    <xdr:col>13</xdr:col>
                    <xdr:colOff>333375</xdr:colOff>
                    <xdr:row>21</xdr:row>
                    <xdr:rowOff>0</xdr:rowOff>
                  </to>
                </anchor>
              </controlPr>
            </control>
          </mc:Choice>
        </mc:AlternateContent>
        <mc:AlternateContent xmlns:mc="http://schemas.openxmlformats.org/markup-compatibility/2006">
          <mc:Choice Requires="x14">
            <control shapeId="21547" r:id="rId35" name="Check Box 43">
              <controlPr defaultSize="0" autoFill="0" autoLine="0" autoPict="0">
                <anchor moveWithCells="1">
                  <from>
                    <xdr:col>13</xdr:col>
                    <xdr:colOff>419100</xdr:colOff>
                    <xdr:row>19</xdr:row>
                    <xdr:rowOff>28575</xdr:rowOff>
                  </from>
                  <to>
                    <xdr:col>14</xdr:col>
                    <xdr:colOff>704850</xdr:colOff>
                    <xdr:row>20</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B364-5DD6-40F8-BE41-E08DA24317AE}">
  <sheetPr>
    <pageSetUpPr fitToPage="1"/>
  </sheetPr>
  <dimension ref="A1:BP175"/>
  <sheetViews>
    <sheetView view="pageBreakPreview" zoomScaleNormal="100" zoomScaleSheetLayoutView="100" workbookViewId="0">
      <selection activeCell="D32" sqref="D32"/>
    </sheetView>
  </sheetViews>
  <sheetFormatPr defaultColWidth="2.75" defaultRowHeight="13.5" customHeight="1"/>
  <cols>
    <col min="1" max="1" width="3.625" style="11" customWidth="1"/>
    <col min="2" max="2" width="8.25" style="11" customWidth="1"/>
    <col min="3" max="3" width="5.625" style="11" customWidth="1"/>
    <col min="4" max="4" width="16.625" style="11" customWidth="1"/>
    <col min="5" max="5" width="11.625" style="11" customWidth="1"/>
    <col min="6" max="6" width="2.875" style="11" customWidth="1"/>
    <col min="7" max="7" width="11.625" style="11" customWidth="1"/>
    <col min="8" max="8" width="11" style="11" customWidth="1"/>
    <col min="9" max="9" width="8.25" style="11" customWidth="1"/>
    <col min="10" max="10" width="8.125" style="11" customWidth="1"/>
    <col min="11" max="11" width="16.25" style="11" customWidth="1"/>
    <col min="12" max="12" width="8.125" style="11" customWidth="1"/>
    <col min="13" max="13" width="8" style="11" customWidth="1"/>
    <col min="14" max="14" width="8.875" style="11" customWidth="1"/>
    <col min="15" max="15" width="9.75" style="11" customWidth="1"/>
    <col min="16" max="16" width="5.625" style="11" customWidth="1"/>
    <col min="17" max="17" width="0.125" style="11" hidden="1" customWidth="1"/>
    <col min="18" max="18" width="14" style="11" customWidth="1"/>
    <col min="19" max="19" width="2.25" style="11" customWidth="1"/>
    <col min="20" max="20" width="6.375" style="11" hidden="1" customWidth="1"/>
    <col min="21" max="21" width="2.625" style="11" customWidth="1"/>
    <col min="22" max="22" width="2.75" style="11" customWidth="1"/>
    <col min="23" max="24" width="2.75" style="11"/>
    <col min="25" max="26" width="2.75" style="11" customWidth="1"/>
    <col min="27" max="27" width="4.5" style="11" bestFit="1" customWidth="1"/>
    <col min="28" max="29" width="4.5" style="11" customWidth="1"/>
    <col min="30" max="31" width="4.5" style="11" bestFit="1" customWidth="1"/>
    <col min="32" max="32" width="0" style="11" hidden="1" customWidth="1"/>
    <col min="33" max="33" width="3.5" style="11" customWidth="1"/>
    <col min="34" max="34" width="3.125" style="30" customWidth="1"/>
    <col min="35" max="35" width="3.375" style="11" customWidth="1"/>
    <col min="36" max="36" width="4.125" style="11" hidden="1" customWidth="1"/>
    <col min="37" max="37" width="2.625" style="11" customWidth="1"/>
    <col min="38" max="16384" width="2.75" style="11"/>
  </cols>
  <sheetData>
    <row r="1" spans="1:68" s="1" customFormat="1" ht="23.25" customHeight="1">
      <c r="B1" s="51">
        <f>COUNTA(D36:D232)</f>
        <v>1</v>
      </c>
      <c r="C1" s="52">
        <f>ROUNDUP(1+(B1-7)/22,0)</f>
        <v>1</v>
      </c>
      <c r="D1" s="236" t="s">
        <v>20</v>
      </c>
      <c r="E1" s="236"/>
      <c r="F1" s="236"/>
      <c r="G1" s="236"/>
      <c r="H1" s="236"/>
      <c r="I1" s="236"/>
      <c r="J1" s="236"/>
      <c r="K1" s="236"/>
      <c r="L1" s="236"/>
      <c r="M1" s="236"/>
      <c r="N1" s="236"/>
      <c r="O1" s="236"/>
      <c r="P1" s="236"/>
      <c r="Q1" s="42"/>
      <c r="R1" s="42"/>
      <c r="S1" s="42"/>
      <c r="T1" s="42"/>
      <c r="U1" s="42"/>
      <c r="V1" s="42"/>
      <c r="AC1" s="42"/>
      <c r="AD1" s="42"/>
      <c r="AE1" s="42"/>
      <c r="AF1" s="42"/>
      <c r="AG1" s="42"/>
      <c r="AH1" s="42"/>
      <c r="AI1" s="42"/>
      <c r="AJ1" s="42"/>
      <c r="AK1" s="42"/>
      <c r="AL1" s="42"/>
      <c r="AM1" s="42"/>
      <c r="AN1" s="42"/>
      <c r="AO1" s="42"/>
      <c r="AP1" s="42"/>
      <c r="AQ1" s="7"/>
      <c r="AR1" s="7"/>
      <c r="AS1" s="7"/>
      <c r="AT1" s="7"/>
      <c r="AU1" s="7"/>
      <c r="AV1" s="7"/>
      <c r="AZ1" s="3"/>
      <c r="BP1" s="15"/>
    </row>
    <row r="2" spans="1:68" s="1" customFormat="1" ht="5.25" customHeight="1">
      <c r="A2" s="43"/>
      <c r="B2" s="43"/>
      <c r="C2" s="44"/>
      <c r="D2" s="44"/>
      <c r="E2" s="44"/>
      <c r="F2" s="44"/>
      <c r="G2" s="44"/>
      <c r="H2" s="44"/>
      <c r="I2" s="44"/>
      <c r="J2" s="44"/>
      <c r="K2" s="44"/>
      <c r="L2" s="44"/>
      <c r="M2" s="44"/>
      <c r="N2" s="45"/>
      <c r="O2" s="45"/>
      <c r="P2" s="45"/>
      <c r="Q2" s="43"/>
      <c r="R2" s="43"/>
      <c r="S2" s="43"/>
      <c r="T2" s="43"/>
      <c r="AH2" s="15"/>
      <c r="AQ2" s="64"/>
      <c r="AR2" s="64"/>
      <c r="AS2" s="64"/>
      <c r="AT2" s="64"/>
      <c r="AU2" s="64"/>
    </row>
    <row r="3" spans="1:68" s="1" customFormat="1" ht="13.5" customHeight="1">
      <c r="A3" s="1" t="s">
        <v>21</v>
      </c>
      <c r="B3" s="8"/>
      <c r="C3" s="8"/>
      <c r="D3" s="9"/>
      <c r="I3" s="87"/>
      <c r="J3" s="87"/>
      <c r="K3" s="87"/>
      <c r="L3" s="87"/>
      <c r="M3" s="87"/>
      <c r="N3" s="87"/>
      <c r="O3" s="88"/>
      <c r="P3" s="89"/>
      <c r="Q3" s="89"/>
      <c r="R3" s="43"/>
      <c r="S3" s="43"/>
      <c r="T3" s="43"/>
      <c r="AH3" s="15"/>
      <c r="AQ3" s="53"/>
      <c r="AR3" s="53"/>
      <c r="AS3" s="53"/>
      <c r="AT3" s="73"/>
      <c r="AU3" s="73"/>
    </row>
    <row r="4" spans="1:68" s="1" customFormat="1" ht="13.5" customHeight="1" thickBot="1">
      <c r="I4" s="90"/>
      <c r="J4" s="90"/>
      <c r="K4" s="90"/>
      <c r="L4" s="90"/>
      <c r="M4" s="90"/>
      <c r="N4" s="90"/>
      <c r="O4" s="90"/>
      <c r="P4" s="89"/>
      <c r="Q4" s="89"/>
      <c r="R4" s="43"/>
      <c r="S4" s="43"/>
      <c r="T4" s="43"/>
      <c r="V4" s="1" t="s">
        <v>36</v>
      </c>
      <c r="W4" s="1" t="s">
        <v>34</v>
      </c>
      <c r="X4" s="1" t="s">
        <v>35</v>
      </c>
      <c r="AH4" s="15"/>
      <c r="AQ4" s="74"/>
      <c r="AR4" s="74"/>
      <c r="AS4" s="74"/>
      <c r="AT4" s="74"/>
      <c r="AU4" s="74"/>
    </row>
    <row r="5" spans="1:68" s="1" customFormat="1" ht="13.5" customHeight="1">
      <c r="A5" s="237" t="s">
        <v>76</v>
      </c>
      <c r="B5" s="238"/>
      <c r="C5" s="241" t="s">
        <v>60</v>
      </c>
      <c r="D5" s="241"/>
      <c r="E5" s="242" t="s">
        <v>61</v>
      </c>
      <c r="F5" s="242"/>
      <c r="G5" s="242"/>
      <c r="H5" s="242"/>
      <c r="I5" s="91"/>
      <c r="J5" s="91"/>
      <c r="K5" s="91"/>
      <c r="L5" s="91"/>
      <c r="M5" s="91"/>
      <c r="N5" s="91"/>
      <c r="O5" s="92"/>
      <c r="P5" s="89"/>
      <c r="Q5" s="89"/>
      <c r="R5" s="43"/>
      <c r="S5" s="43"/>
      <c r="T5" s="43"/>
      <c r="V5" s="1" t="s">
        <v>34</v>
      </c>
      <c r="W5" s="1" t="s">
        <v>35</v>
      </c>
      <c r="AH5" s="15"/>
      <c r="AQ5" s="74"/>
      <c r="AR5" s="74"/>
      <c r="AS5" s="74"/>
      <c r="AT5" s="74"/>
      <c r="AU5" s="74"/>
    </row>
    <row r="6" spans="1:68" s="1" customFormat="1" ht="13.5" customHeight="1" thickBot="1">
      <c r="A6" s="239"/>
      <c r="B6" s="240"/>
      <c r="C6" s="241"/>
      <c r="D6" s="241"/>
      <c r="E6" s="242"/>
      <c r="F6" s="242"/>
      <c r="G6" s="242"/>
      <c r="H6" s="242"/>
      <c r="I6" s="91"/>
      <c r="J6" s="91"/>
      <c r="K6" s="91"/>
      <c r="L6" s="91"/>
      <c r="M6" s="91"/>
      <c r="N6" s="91"/>
      <c r="O6" s="92"/>
      <c r="P6" s="89"/>
      <c r="Q6" s="89"/>
      <c r="R6" s="43"/>
      <c r="S6" s="43"/>
      <c r="T6" s="43"/>
      <c r="AH6" s="15"/>
    </row>
    <row r="7" spans="1:68" s="1" customFormat="1" ht="13.5" customHeight="1">
      <c r="A7" s="43"/>
      <c r="B7" s="43"/>
      <c r="C7" s="80" t="str">
        <f>IF(A5="2025(R6)","予約開始 R7/2/13（木）9：00","")</f>
        <v>予約開始 R7/2/13（木）9：00</v>
      </c>
      <c r="I7" s="46"/>
      <c r="J7" s="46"/>
      <c r="K7" s="46"/>
      <c r="L7" s="46"/>
      <c r="M7" s="46"/>
      <c r="N7" s="46"/>
      <c r="O7" s="46"/>
      <c r="P7" s="46"/>
      <c r="Q7" s="46"/>
      <c r="R7" s="43"/>
      <c r="S7" s="43"/>
      <c r="T7" s="43"/>
      <c r="V7" s="1" t="s">
        <v>53</v>
      </c>
      <c r="W7" s="3" t="s">
        <v>52</v>
      </c>
      <c r="X7" s="1" t="s">
        <v>38</v>
      </c>
      <c r="Y7" s="1" t="s">
        <v>39</v>
      </c>
      <c r="Z7" s="1" t="s">
        <v>50</v>
      </c>
      <c r="AA7" s="1" t="s">
        <v>40</v>
      </c>
      <c r="AB7" s="1" t="s">
        <v>45</v>
      </c>
      <c r="AC7" s="1" t="s">
        <v>51</v>
      </c>
      <c r="AD7" s="1" t="s">
        <v>41</v>
      </c>
      <c r="AE7" s="1" t="s">
        <v>42</v>
      </c>
      <c r="AF7" s="1" t="s">
        <v>43</v>
      </c>
      <c r="AG7" s="1" t="s">
        <v>46</v>
      </c>
      <c r="AH7" s="15" t="s">
        <v>47</v>
      </c>
      <c r="AI7" s="1" t="s">
        <v>48</v>
      </c>
      <c r="AJ7" s="1" t="s">
        <v>49</v>
      </c>
    </row>
    <row r="8" spans="1:68" s="1" customFormat="1" ht="13.5" customHeight="1" thickBot="1">
      <c r="A8" s="10" t="s">
        <v>16</v>
      </c>
      <c r="F8" s="10" t="s">
        <v>17</v>
      </c>
      <c r="M8" s="43"/>
      <c r="N8" s="47"/>
      <c r="O8" s="47"/>
      <c r="P8" s="47"/>
      <c r="Q8" s="43"/>
      <c r="R8" s="43"/>
      <c r="S8" s="43"/>
      <c r="T8" s="43"/>
      <c r="V8" s="3"/>
    </row>
    <row r="9" spans="1:68" s="1" customFormat="1" ht="13.5" customHeight="1">
      <c r="A9" s="404" t="s">
        <v>55</v>
      </c>
      <c r="B9" s="405"/>
      <c r="C9" s="145" t="s">
        <v>56</v>
      </c>
      <c r="D9" s="72" t="s">
        <v>57</v>
      </c>
      <c r="E9" s="54"/>
      <c r="F9" s="406" t="s">
        <v>27</v>
      </c>
      <c r="G9" s="407"/>
      <c r="H9" s="63" t="s">
        <v>59</v>
      </c>
      <c r="I9" s="412"/>
      <c r="J9" s="412"/>
      <c r="K9" s="61" t="s">
        <v>58</v>
      </c>
      <c r="L9" s="61"/>
      <c r="M9" s="61"/>
      <c r="N9" s="61"/>
      <c r="O9" s="61"/>
      <c r="P9" s="61"/>
      <c r="Q9" s="61"/>
      <c r="R9" s="62"/>
      <c r="S9" s="94"/>
      <c r="T9" s="94"/>
      <c r="V9" s="1" t="s">
        <v>68</v>
      </c>
      <c r="W9" s="1" t="s">
        <v>70</v>
      </c>
      <c r="X9" s="1" t="s">
        <v>69</v>
      </c>
      <c r="Y9" s="1" t="s">
        <v>71</v>
      </c>
    </row>
    <row r="10" spans="1:68" s="1" customFormat="1" ht="15" customHeight="1">
      <c r="A10" s="252">
        <v>20</v>
      </c>
      <c r="B10" s="254"/>
      <c r="C10" s="256"/>
      <c r="D10" s="258"/>
      <c r="E10" s="54"/>
      <c r="F10" s="408"/>
      <c r="G10" s="409"/>
      <c r="H10" s="413"/>
      <c r="I10" s="414"/>
      <c r="J10" s="414"/>
      <c r="K10" s="414"/>
      <c r="L10" s="414"/>
      <c r="M10" s="414"/>
      <c r="N10" s="414"/>
      <c r="O10" s="414"/>
      <c r="P10" s="414"/>
      <c r="Q10" s="414"/>
      <c r="R10" s="415"/>
      <c r="S10" s="93"/>
      <c r="T10" s="93"/>
      <c r="V10" s="3"/>
      <c r="AH10" s="15"/>
    </row>
    <row r="11" spans="1:68" s="1" customFormat="1" ht="8.25" customHeight="1" thickBot="1">
      <c r="A11" s="253"/>
      <c r="B11" s="255"/>
      <c r="C11" s="257"/>
      <c r="D11" s="259"/>
      <c r="E11" s="43"/>
      <c r="F11" s="408"/>
      <c r="G11" s="409"/>
      <c r="H11" s="416"/>
      <c r="I11" s="417"/>
      <c r="J11" s="417"/>
      <c r="K11" s="417"/>
      <c r="L11" s="417"/>
      <c r="M11" s="417"/>
      <c r="N11" s="417"/>
      <c r="O11" s="417"/>
      <c r="P11" s="417"/>
      <c r="Q11" s="417"/>
      <c r="R11" s="418"/>
      <c r="S11" s="95"/>
      <c r="T11" s="95"/>
      <c r="AH11" s="15"/>
    </row>
    <row r="12" spans="1:68" s="1" customFormat="1" ht="8.25" customHeight="1">
      <c r="A12" s="48"/>
      <c r="B12" s="48"/>
      <c r="C12" s="48"/>
      <c r="D12" s="48"/>
      <c r="E12" s="43"/>
      <c r="F12" s="410"/>
      <c r="G12" s="411"/>
      <c r="H12" s="419"/>
      <c r="I12" s="420"/>
      <c r="J12" s="420"/>
      <c r="K12" s="420"/>
      <c r="L12" s="420"/>
      <c r="M12" s="420"/>
      <c r="N12" s="420"/>
      <c r="O12" s="420"/>
      <c r="P12" s="420"/>
      <c r="Q12" s="420"/>
      <c r="R12" s="421"/>
      <c r="S12" s="95"/>
      <c r="T12" s="95"/>
      <c r="X12" s="3"/>
      <c r="AH12" s="15"/>
    </row>
    <row r="13" spans="1:68" s="1" customFormat="1" ht="13.5" customHeight="1" thickBot="1">
      <c r="A13" s="10" t="s">
        <v>18</v>
      </c>
      <c r="B13" s="48"/>
      <c r="C13" s="48"/>
      <c r="D13" s="48"/>
      <c r="E13" s="43"/>
      <c r="F13" s="269" t="s">
        <v>0</v>
      </c>
      <c r="G13" s="270"/>
      <c r="H13" s="273"/>
      <c r="I13" s="274"/>
      <c r="J13" s="274"/>
      <c r="K13" s="274"/>
      <c r="L13" s="274"/>
      <c r="M13" s="275"/>
      <c r="N13" s="279" t="s">
        <v>5</v>
      </c>
      <c r="O13" s="274"/>
      <c r="P13" s="274"/>
      <c r="Q13" s="274"/>
      <c r="R13" s="281"/>
      <c r="S13" s="96"/>
      <c r="T13" s="96"/>
      <c r="AH13" s="15"/>
    </row>
    <row r="14" spans="1:68" s="1" customFormat="1" ht="13.5" customHeight="1">
      <c r="A14" s="243" t="s">
        <v>3</v>
      </c>
      <c r="B14" s="244"/>
      <c r="C14" s="244"/>
      <c r="D14" s="40" t="s">
        <v>4</v>
      </c>
      <c r="E14" s="43"/>
      <c r="F14" s="271"/>
      <c r="G14" s="272"/>
      <c r="H14" s="276"/>
      <c r="I14" s="277"/>
      <c r="J14" s="277"/>
      <c r="K14" s="277"/>
      <c r="L14" s="277"/>
      <c r="M14" s="278"/>
      <c r="N14" s="280"/>
      <c r="O14" s="277"/>
      <c r="P14" s="277"/>
      <c r="Q14" s="277"/>
      <c r="R14" s="282"/>
      <c r="S14" s="96"/>
      <c r="T14" s="96"/>
      <c r="X14" s="3"/>
      <c r="AH14" s="15"/>
    </row>
    <row r="15" spans="1:68" s="1" customFormat="1" ht="10.5" customHeight="1">
      <c r="A15" s="320"/>
      <c r="B15" s="321"/>
      <c r="C15" s="321"/>
      <c r="D15" s="324"/>
      <c r="E15" s="43"/>
      <c r="F15" s="269" t="s">
        <v>1</v>
      </c>
      <c r="G15" s="270"/>
      <c r="H15" s="273"/>
      <c r="I15" s="275"/>
      <c r="J15" s="287" t="s">
        <v>2</v>
      </c>
      <c r="K15" s="283"/>
      <c r="L15" s="274"/>
      <c r="M15" s="274"/>
      <c r="N15" s="275"/>
      <c r="O15" s="287" t="s">
        <v>24</v>
      </c>
      <c r="P15" s="283"/>
      <c r="Q15" s="274"/>
      <c r="R15" s="281"/>
      <c r="S15" s="96"/>
      <c r="T15" s="96"/>
      <c r="X15" s="3"/>
      <c r="AH15" s="15"/>
    </row>
    <row r="16" spans="1:68" s="1" customFormat="1" ht="12.75" customHeight="1" thickBot="1">
      <c r="A16" s="322"/>
      <c r="B16" s="323"/>
      <c r="C16" s="323"/>
      <c r="D16" s="325"/>
      <c r="E16" s="43"/>
      <c r="F16" s="326"/>
      <c r="G16" s="327"/>
      <c r="H16" s="328"/>
      <c r="I16" s="286"/>
      <c r="J16" s="288"/>
      <c r="K16" s="284"/>
      <c r="L16" s="285"/>
      <c r="M16" s="285"/>
      <c r="N16" s="286"/>
      <c r="O16" s="288"/>
      <c r="P16" s="284"/>
      <c r="Q16" s="285"/>
      <c r="R16" s="289"/>
      <c r="S16" s="96"/>
      <c r="T16" s="96"/>
      <c r="X16" s="3"/>
      <c r="AH16" s="15"/>
    </row>
    <row r="17" spans="1:34" s="1" customFormat="1" ht="5.25" customHeight="1">
      <c r="A17" s="43"/>
      <c r="B17" s="43"/>
      <c r="C17" s="43"/>
      <c r="D17" s="43"/>
      <c r="E17" s="43"/>
      <c r="F17" s="43"/>
      <c r="G17" s="43"/>
      <c r="H17" s="43"/>
      <c r="I17" s="43"/>
      <c r="J17" s="43"/>
      <c r="K17" s="43"/>
      <c r="L17" s="43"/>
      <c r="M17" s="43"/>
      <c r="N17" s="43"/>
      <c r="O17" s="43"/>
      <c r="P17" s="43"/>
      <c r="Q17" s="43"/>
      <c r="R17" s="43"/>
      <c r="S17" s="43"/>
      <c r="T17" s="43"/>
      <c r="U17" s="64"/>
      <c r="V17" s="64"/>
      <c r="W17" s="64"/>
      <c r="X17" s="64"/>
      <c r="Y17" s="64"/>
      <c r="AH17" s="15"/>
    </row>
    <row r="18" spans="1:34" s="1" customFormat="1" ht="15" customHeight="1" thickBot="1">
      <c r="A18" s="32" t="s">
        <v>44</v>
      </c>
      <c r="U18" s="65"/>
      <c r="V18" s="65"/>
      <c r="W18" s="65"/>
      <c r="X18" s="64"/>
      <c r="Y18" s="64"/>
      <c r="AH18" s="15"/>
    </row>
    <row r="19" spans="1:34" s="1" customFormat="1" ht="11.25" customHeight="1">
      <c r="A19" s="290" t="s">
        <v>29</v>
      </c>
      <c r="B19" s="291"/>
      <c r="C19" s="292"/>
      <c r="D19" s="296"/>
      <c r="E19" s="297"/>
      <c r="F19" s="300" t="s">
        <v>6</v>
      </c>
      <c r="G19" s="301"/>
      <c r="H19" s="304"/>
      <c r="I19" s="304"/>
      <c r="J19" s="305"/>
      <c r="K19" s="243" t="s">
        <v>83</v>
      </c>
      <c r="L19" s="244"/>
      <c r="M19" s="310"/>
      <c r="N19" s="311"/>
      <c r="O19" s="312"/>
      <c r="P19" s="69"/>
      <c r="Q19" s="133"/>
      <c r="R19" s="69"/>
      <c r="S19" s="69"/>
      <c r="T19" s="69"/>
      <c r="U19" s="65"/>
      <c r="V19" s="65"/>
      <c r="W19" s="65"/>
      <c r="X19" s="64"/>
      <c r="Y19" s="64"/>
      <c r="AH19" s="15"/>
    </row>
    <row r="20" spans="1:34" s="1" customFormat="1" ht="11.25" customHeight="1">
      <c r="A20" s="293"/>
      <c r="B20" s="294"/>
      <c r="C20" s="295"/>
      <c r="D20" s="298"/>
      <c r="E20" s="299"/>
      <c r="F20" s="302"/>
      <c r="G20" s="303"/>
      <c r="H20" s="306"/>
      <c r="I20" s="306"/>
      <c r="J20" s="307"/>
      <c r="K20" s="308"/>
      <c r="L20" s="309"/>
      <c r="M20" s="313"/>
      <c r="N20" s="314"/>
      <c r="O20" s="315"/>
      <c r="P20" s="69"/>
      <c r="Q20" s="134"/>
      <c r="R20" s="69"/>
      <c r="S20" s="69"/>
      <c r="T20" s="69"/>
      <c r="U20" s="65"/>
      <c r="V20" s="65"/>
      <c r="W20" s="70"/>
      <c r="X20" s="64"/>
      <c r="Y20" s="64"/>
      <c r="AH20" s="15"/>
    </row>
    <row r="21" spans="1:34" s="1" customFormat="1" ht="11.25" customHeight="1">
      <c r="A21" s="340" t="s">
        <v>23</v>
      </c>
      <c r="B21" s="341"/>
      <c r="C21" s="342"/>
      <c r="D21" s="343"/>
      <c r="E21" s="344"/>
      <c r="F21" s="308" t="s">
        <v>15</v>
      </c>
      <c r="G21" s="309"/>
      <c r="H21" s="306"/>
      <c r="I21" s="306"/>
      <c r="J21" s="307"/>
      <c r="K21" s="349" t="s">
        <v>28</v>
      </c>
      <c r="L21" s="350"/>
      <c r="M21" s="353"/>
      <c r="N21" s="354"/>
      <c r="O21" s="355"/>
      <c r="P21" s="69"/>
      <c r="Q21" s="134"/>
      <c r="R21" s="69"/>
      <c r="S21" s="69"/>
      <c r="T21" s="69"/>
      <c r="U21" s="65"/>
      <c r="V21" s="65"/>
      <c r="W21" s="70"/>
      <c r="X21" s="64"/>
      <c r="Y21" s="64"/>
      <c r="AH21" s="15"/>
    </row>
    <row r="22" spans="1:34" s="1" customFormat="1" ht="11.25" customHeight="1" thickBot="1">
      <c r="A22" s="293"/>
      <c r="B22" s="294"/>
      <c r="C22" s="295"/>
      <c r="D22" s="298"/>
      <c r="E22" s="299"/>
      <c r="F22" s="345"/>
      <c r="G22" s="346"/>
      <c r="H22" s="347"/>
      <c r="I22" s="347"/>
      <c r="J22" s="348"/>
      <c r="K22" s="351"/>
      <c r="L22" s="352"/>
      <c r="M22" s="356"/>
      <c r="N22" s="357"/>
      <c r="O22" s="358"/>
      <c r="P22" s="69"/>
      <c r="Q22" s="134"/>
      <c r="R22" s="69"/>
      <c r="S22" s="69"/>
      <c r="T22" s="69"/>
      <c r="U22" s="64"/>
      <c r="V22" s="64"/>
      <c r="W22" s="64" t="s">
        <v>62</v>
      </c>
      <c r="X22" s="64"/>
      <c r="Y22" s="64" t="s">
        <v>63</v>
      </c>
      <c r="AH22" s="15"/>
    </row>
    <row r="23" spans="1:34" s="1" customFormat="1" ht="11.25" customHeight="1">
      <c r="A23" s="329" t="s">
        <v>82</v>
      </c>
      <c r="B23" s="330"/>
      <c r="C23" s="331"/>
      <c r="D23" s="335"/>
      <c r="E23" s="336"/>
      <c r="F23" s="139"/>
      <c r="G23" s="140"/>
      <c r="H23" s="141"/>
      <c r="I23" s="141"/>
      <c r="J23" s="141"/>
      <c r="K23" s="135"/>
      <c r="L23" s="135"/>
      <c r="M23" s="135"/>
      <c r="N23" s="135"/>
      <c r="O23" s="135"/>
      <c r="P23" s="135"/>
      <c r="Q23" s="131"/>
      <c r="R23" s="422"/>
      <c r="S23" s="144"/>
      <c r="T23" s="144"/>
      <c r="U23" s="64"/>
      <c r="V23" s="64"/>
      <c r="W23" s="11" t="str">
        <f>LEFT($A$5,4)</f>
        <v>2025</v>
      </c>
      <c r="X23" s="64"/>
      <c r="Y23" s="64" t="str">
        <f>(W23+1)&amp;W24</f>
        <v>2026/4/1</v>
      </c>
      <c r="AH23" s="15"/>
    </row>
    <row r="24" spans="1:34" s="1" customFormat="1" ht="12" customHeight="1" thickBot="1">
      <c r="A24" s="332"/>
      <c r="B24" s="333"/>
      <c r="C24" s="334"/>
      <c r="D24" s="337"/>
      <c r="E24" s="338"/>
      <c r="F24" s="139"/>
      <c r="G24" s="140"/>
      <c r="H24" s="141"/>
      <c r="I24" s="141"/>
      <c r="J24" s="141"/>
      <c r="K24" s="135"/>
      <c r="L24" s="135"/>
      <c r="M24" s="135"/>
      <c r="N24" s="135"/>
      <c r="O24" s="135"/>
      <c r="P24" s="135"/>
      <c r="Q24" s="132"/>
      <c r="R24" s="422"/>
      <c r="S24" s="144"/>
      <c r="T24" s="144"/>
      <c r="W24" s="1" t="s">
        <v>64</v>
      </c>
      <c r="AH24" s="15"/>
    </row>
    <row r="25" spans="1:34" s="1" customFormat="1" ht="14.25" customHeight="1">
      <c r="A25" s="50"/>
      <c r="B25" s="50"/>
      <c r="C25" s="50"/>
      <c r="D25" s="49"/>
      <c r="E25" s="49"/>
      <c r="F25" s="65"/>
      <c r="G25" s="65"/>
      <c r="H25" s="65"/>
      <c r="I25" s="65"/>
      <c r="J25" s="65"/>
      <c r="K25" s="65"/>
      <c r="L25" s="65"/>
      <c r="M25" s="65"/>
      <c r="N25" s="65"/>
      <c r="O25" s="65"/>
      <c r="P25" s="65"/>
      <c r="Q25" s="65"/>
      <c r="R25" s="422"/>
      <c r="S25" s="144"/>
      <c r="T25" s="144"/>
      <c r="AH25" s="15"/>
    </row>
    <row r="26" spans="1:34" s="1" customFormat="1" ht="18.75" customHeight="1" thickBot="1">
      <c r="A26" s="10" t="s">
        <v>80</v>
      </c>
      <c r="B26" s="12"/>
      <c r="C26" s="12"/>
      <c r="D26" s="12"/>
      <c r="E26" s="10"/>
      <c r="F26" s="12"/>
      <c r="G26" s="12"/>
      <c r="H26" s="12"/>
      <c r="I26" s="12"/>
      <c r="K26" s="10"/>
      <c r="L26" s="10"/>
      <c r="M26" s="4"/>
      <c r="O26" s="13"/>
      <c r="P26" s="13"/>
      <c r="R26" s="13"/>
      <c r="S26" s="13"/>
      <c r="T26" s="13"/>
      <c r="AH26" s="15"/>
    </row>
    <row r="27" spans="1:34" s="1" customFormat="1" ht="18.75" customHeight="1" thickBot="1">
      <c r="A27" s="316" t="s">
        <v>79</v>
      </c>
      <c r="B27" s="317"/>
      <c r="C27" s="318"/>
      <c r="D27" s="319"/>
      <c r="E27" s="319"/>
      <c r="F27" s="319"/>
      <c r="G27" s="319"/>
      <c r="H27" s="319"/>
      <c r="I27" s="319"/>
      <c r="J27" s="319"/>
      <c r="K27" s="319"/>
      <c r="L27" s="142"/>
      <c r="M27" s="69"/>
      <c r="N27" s="69"/>
      <c r="O27" s="109"/>
      <c r="Q27" s="107"/>
      <c r="R27" s="69"/>
      <c r="S27" s="97"/>
      <c r="T27" s="97"/>
      <c r="AH27" s="15"/>
    </row>
    <row r="28" spans="1:34" s="1" customFormat="1" ht="12" customHeight="1" thickBot="1">
      <c r="A28" s="123"/>
      <c r="B28" s="123"/>
      <c r="C28" s="123"/>
      <c r="D28" s="123"/>
      <c r="E28" s="123"/>
      <c r="F28" s="123"/>
      <c r="G28" s="123"/>
      <c r="H28" s="123"/>
      <c r="I28" s="123"/>
      <c r="J28" s="123"/>
      <c r="K28" s="123"/>
      <c r="L28" s="123"/>
      <c r="M28" s="123"/>
      <c r="N28" s="69"/>
      <c r="O28" s="109"/>
      <c r="Q28" s="107"/>
      <c r="R28" s="69"/>
      <c r="S28" s="97"/>
      <c r="T28" s="97"/>
      <c r="AH28" s="15"/>
    </row>
    <row r="29" spans="1:34" s="1" customFormat="1" ht="24" customHeight="1" thickBot="1">
      <c r="A29" s="48" t="s">
        <v>92</v>
      </c>
      <c r="B29" s="123"/>
      <c r="C29" s="123"/>
      <c r="D29" s="123"/>
      <c r="E29" s="123"/>
      <c r="F29" s="423" t="s">
        <v>85</v>
      </c>
      <c r="G29" s="424"/>
      <c r="H29" s="125"/>
      <c r="I29" s="126"/>
      <c r="J29" s="126"/>
      <c r="K29" s="137"/>
      <c r="L29" s="425" t="s">
        <v>94</v>
      </c>
      <c r="M29" s="425"/>
      <c r="N29" s="425"/>
      <c r="O29" s="425"/>
      <c r="P29" s="425"/>
      <c r="Q29" s="137"/>
      <c r="R29" s="138"/>
      <c r="S29" s="97"/>
      <c r="T29" s="97"/>
      <c r="AH29" s="15"/>
    </row>
    <row r="30" spans="1:34" s="1" customFormat="1" ht="24" customHeight="1" thickBot="1">
      <c r="A30" s="48" t="s">
        <v>93</v>
      </c>
      <c r="B30" s="123"/>
      <c r="C30" s="123"/>
      <c r="D30" s="123"/>
      <c r="E30" s="123"/>
      <c r="F30" s="426" t="s">
        <v>86</v>
      </c>
      <c r="G30" s="427"/>
      <c r="H30" s="137"/>
      <c r="I30" s="137"/>
      <c r="J30" s="137"/>
      <c r="K30" s="137"/>
      <c r="L30" s="425" t="s">
        <v>95</v>
      </c>
      <c r="M30" s="425"/>
      <c r="N30" s="425"/>
      <c r="O30" s="425"/>
      <c r="P30" s="425"/>
      <c r="Q30" s="137"/>
      <c r="R30" s="138"/>
      <c r="S30" s="97"/>
      <c r="T30" s="97"/>
      <c r="AH30" s="15"/>
    </row>
    <row r="31" spans="1:34" ht="16.5" customHeight="1">
      <c r="K31" s="2"/>
      <c r="L31" s="359" t="s">
        <v>87</v>
      </c>
      <c r="M31" s="359"/>
      <c r="N31" s="359"/>
      <c r="O31" s="359"/>
      <c r="P31" s="359"/>
      <c r="Q31" s="359"/>
      <c r="R31" s="359"/>
    </row>
    <row r="32" spans="1:34" ht="22.5" customHeight="1" thickBot="1">
      <c r="A32" s="41" t="s">
        <v>19</v>
      </c>
      <c r="B32" s="14"/>
      <c r="C32" s="14"/>
      <c r="D32" s="143" t="s">
        <v>96</v>
      </c>
      <c r="E32" s="108"/>
      <c r="F32" s="108"/>
      <c r="G32" s="108"/>
      <c r="H32" s="14"/>
      <c r="I32" s="14"/>
      <c r="J32" s="14"/>
      <c r="K32" s="14"/>
      <c r="L32" s="14"/>
      <c r="M32" s="14"/>
      <c r="N32" s="14"/>
      <c r="O32" s="14"/>
      <c r="P32" s="14"/>
      <c r="Q32" s="14"/>
      <c r="R32" s="1"/>
      <c r="S32" s="1"/>
      <c r="T32" s="1"/>
    </row>
    <row r="33" spans="1:36" ht="13.5" customHeight="1">
      <c r="A33" s="361"/>
      <c r="B33" s="363" t="s">
        <v>14</v>
      </c>
      <c r="C33" s="365" t="s">
        <v>7</v>
      </c>
      <c r="D33" s="367" t="s">
        <v>13</v>
      </c>
      <c r="E33" s="369" t="s">
        <v>8</v>
      </c>
      <c r="F33" s="371" t="s">
        <v>9</v>
      </c>
      <c r="G33" s="373" t="s">
        <v>54</v>
      </c>
      <c r="H33" s="375" t="s">
        <v>10</v>
      </c>
      <c r="I33" s="376" t="s">
        <v>84</v>
      </c>
      <c r="J33" s="390" t="s">
        <v>90</v>
      </c>
      <c r="K33" s="391"/>
      <c r="L33" s="392"/>
      <c r="M33" s="373" t="s">
        <v>31</v>
      </c>
      <c r="N33" s="394" t="s">
        <v>11</v>
      </c>
      <c r="O33" s="375" t="s">
        <v>12</v>
      </c>
      <c r="P33" s="396"/>
      <c r="Q33" s="396"/>
      <c r="R33" s="127" t="s">
        <v>78</v>
      </c>
      <c r="S33" s="98"/>
      <c r="T33" s="398" t="str">
        <f>Y23</f>
        <v>2026/4/1</v>
      </c>
      <c r="U33" s="399"/>
      <c r="V33" s="399"/>
      <c r="W33" s="399"/>
      <c r="X33" s="400" t="s">
        <v>30</v>
      </c>
      <c r="Y33" s="401"/>
      <c r="Z33" s="401"/>
      <c r="AA33" s="401"/>
      <c r="AB33" s="401"/>
      <c r="AC33" s="401"/>
      <c r="AD33" s="401"/>
      <c r="AE33" s="26"/>
      <c r="AG33" s="384"/>
      <c r="AH33" s="435" t="s">
        <v>37</v>
      </c>
      <c r="AI33" s="435" t="s">
        <v>37</v>
      </c>
    </row>
    <row r="34" spans="1:36" ht="8.25" customHeight="1">
      <c r="A34" s="428"/>
      <c r="B34" s="429"/>
      <c r="C34" s="430"/>
      <c r="D34" s="431"/>
      <c r="E34" s="432"/>
      <c r="F34" s="433"/>
      <c r="G34" s="434"/>
      <c r="H34" s="434"/>
      <c r="I34" s="438"/>
      <c r="J34" s="439"/>
      <c r="K34" s="440"/>
      <c r="L34" s="441"/>
      <c r="M34" s="442"/>
      <c r="N34" s="443"/>
      <c r="O34" s="434"/>
      <c r="P34" s="444"/>
      <c r="Q34" s="444"/>
      <c r="R34" s="436" t="s">
        <v>91</v>
      </c>
      <c r="S34" s="98"/>
      <c r="T34" s="398"/>
      <c r="U34" s="399"/>
      <c r="V34" s="399"/>
      <c r="W34" s="399"/>
      <c r="X34" s="400"/>
      <c r="Y34" s="401"/>
      <c r="Z34" s="401"/>
      <c r="AA34" s="401"/>
      <c r="AB34" s="401"/>
      <c r="AC34" s="401"/>
      <c r="AD34" s="401"/>
      <c r="AE34" s="26"/>
      <c r="AG34" s="384"/>
      <c r="AH34" s="435"/>
      <c r="AI34" s="435"/>
    </row>
    <row r="35" spans="1:36" ht="21" customHeight="1" thickBot="1">
      <c r="A35" s="362"/>
      <c r="B35" s="364"/>
      <c r="C35" s="366"/>
      <c r="D35" s="368"/>
      <c r="E35" s="370"/>
      <c r="F35" s="372"/>
      <c r="G35" s="374"/>
      <c r="H35" s="374"/>
      <c r="I35" s="377"/>
      <c r="J35" s="130" t="s">
        <v>25</v>
      </c>
      <c r="K35" s="386" t="s">
        <v>26</v>
      </c>
      <c r="L35" s="387"/>
      <c r="M35" s="393"/>
      <c r="N35" s="395"/>
      <c r="O35" s="374"/>
      <c r="P35" s="397"/>
      <c r="Q35" s="397"/>
      <c r="R35" s="437"/>
      <c r="S35" s="99"/>
      <c r="T35" s="388" t="s">
        <v>22</v>
      </c>
      <c r="U35" s="389"/>
      <c r="V35" s="389"/>
      <c r="W35" s="389"/>
      <c r="X35" s="16">
        <v>40</v>
      </c>
      <c r="Y35" s="16">
        <v>45</v>
      </c>
      <c r="Z35" s="16">
        <v>50</v>
      </c>
      <c r="AA35" s="16">
        <v>55</v>
      </c>
      <c r="AB35" s="16">
        <v>60</v>
      </c>
      <c r="AC35" s="16">
        <v>65</v>
      </c>
      <c r="AD35" s="22">
        <v>70</v>
      </c>
      <c r="AE35" s="24"/>
      <c r="AG35" s="385"/>
      <c r="AH35" s="27" t="s">
        <v>32</v>
      </c>
      <c r="AI35" s="27" t="s">
        <v>33</v>
      </c>
    </row>
    <row r="36" spans="1:36" ht="33.75" customHeight="1">
      <c r="A36" s="17"/>
      <c r="B36" s="110" t="s">
        <v>65</v>
      </c>
      <c r="C36" s="111">
        <v>123</v>
      </c>
      <c r="D36" s="112" t="s">
        <v>74</v>
      </c>
      <c r="E36" s="113" t="s">
        <v>75</v>
      </c>
      <c r="F36" s="114" t="s">
        <v>66</v>
      </c>
      <c r="G36" s="115">
        <v>23864</v>
      </c>
      <c r="H36" s="116" t="s">
        <v>53</v>
      </c>
      <c r="I36" s="117" t="s">
        <v>88</v>
      </c>
      <c r="J36" s="118" t="s">
        <v>77</v>
      </c>
      <c r="K36" s="136" t="s">
        <v>89</v>
      </c>
      <c r="L36" s="119" t="s">
        <v>67</v>
      </c>
      <c r="M36" s="120" t="s">
        <v>73</v>
      </c>
      <c r="N36" s="124" t="s">
        <v>81</v>
      </c>
      <c r="O36" s="378" t="s">
        <v>72</v>
      </c>
      <c r="P36" s="379"/>
      <c r="Q36" s="445"/>
      <c r="R36" s="121"/>
      <c r="S36" s="100"/>
      <c r="T36" s="18"/>
      <c r="U36" s="19">
        <f t="shared" ref="U36:U99" si="0">IF(G36="","",DATEDIF(G36,$T$33,"Y"))</f>
        <v>60</v>
      </c>
      <c r="V36" s="29"/>
      <c r="W36" s="19"/>
      <c r="X36" s="20" t="str">
        <f t="shared" ref="X36:X99" si="1">IF(AND(U36=40,B36="協会けんぽ(本人)"),"〇","")</f>
        <v/>
      </c>
      <c r="Y36" s="20" t="str">
        <f t="shared" ref="Y36:Y99" si="2">IF(AND($U36=45,$B36="協会けんぽ(本人)"),"〇","")</f>
        <v/>
      </c>
      <c r="Z36" s="20" t="str">
        <f t="shared" ref="Z36:Z99" si="3">IF(AND($U36=50,$B36="協会けんぽ(本人)"),"〇","")</f>
        <v/>
      </c>
      <c r="AA36" s="20" t="str">
        <f t="shared" ref="AA36:AA99" si="4">IF(AND($U36=55,$B36="協会けんぽ(本人)"),"〇","")</f>
        <v/>
      </c>
      <c r="AB36" s="20" t="str">
        <f t="shared" ref="AB36:AB99" si="5">IF(AND($U36=60,$B36="協会けんぽ(本人)"),"〇","")</f>
        <v>〇</v>
      </c>
      <c r="AC36" s="20" t="str">
        <f t="shared" ref="AC36:AC99" si="6">IF(AND($U36=65,$B36="協会けんぽ(本人)"),"〇","")</f>
        <v/>
      </c>
      <c r="AD36" s="23" t="str">
        <f t="shared" ref="AD36:AD99" si="7">IF(AND($U36=70,$B36="協会けんぽ(本人)"),"〇","")</f>
        <v/>
      </c>
      <c r="AE36" s="25" t="str">
        <f>IFERROR(IF(OR(X36="〇",Y36="〇",Z36="〇",AA36="〇",AB36="〇",AC36="〇",AD36="〇"),"対象",""),"")</f>
        <v>対象</v>
      </c>
      <c r="AF36" s="33" t="str">
        <f>IF(AE36="対象","〇","")</f>
        <v>〇</v>
      </c>
      <c r="AG36" s="31" t="str">
        <f>IFERROR(IF(ISEVEN(U36)=TRUE,"偶数",""),"")</f>
        <v>偶数</v>
      </c>
      <c r="AH36" s="28" t="str">
        <f t="shared" ref="AH36:AH99" si="8">IFERROR((IF(AND(F36="女",$AG36="偶数",$B36="協会けんぽ(本人)",U36&gt;=40),"乳","")),"")</f>
        <v>乳</v>
      </c>
      <c r="AI36" s="28" t="str">
        <f t="shared" ref="AI36:AI99" si="9">IF(AND(F36="女",$AG36="偶数",$B36="協会けんぽ(本人)"),"子","")</f>
        <v>子</v>
      </c>
      <c r="AJ36" s="33" t="str">
        <f t="shared" ref="AJ36:AJ99" si="10">IF(AND(AH36="乳",H36="一般健診"),"〇","")</f>
        <v>〇</v>
      </c>
    </row>
    <row r="37" spans="1:36" ht="33.75" customHeight="1">
      <c r="A37" s="21">
        <v>1</v>
      </c>
      <c r="B37" s="55"/>
      <c r="C37" s="56"/>
      <c r="D37" s="122"/>
      <c r="E37" s="106"/>
      <c r="F37" s="5"/>
      <c r="G37" s="84"/>
      <c r="H37" s="104"/>
      <c r="I37" s="103"/>
      <c r="J37" s="101"/>
      <c r="K37" s="81"/>
      <c r="L37" s="128"/>
      <c r="M37" s="102"/>
      <c r="N37" s="66"/>
      <c r="O37" s="446"/>
      <c r="P37" s="447"/>
      <c r="Q37" s="448"/>
      <c r="R37" s="60"/>
      <c r="S37" s="100"/>
      <c r="T37" s="18"/>
      <c r="U37" s="19" t="str">
        <f t="shared" si="0"/>
        <v/>
      </c>
      <c r="V37" s="29"/>
      <c r="W37" s="19"/>
      <c r="X37" s="20" t="str">
        <f t="shared" si="1"/>
        <v/>
      </c>
      <c r="Y37" s="20" t="str">
        <f t="shared" si="2"/>
        <v/>
      </c>
      <c r="Z37" s="20" t="str">
        <f t="shared" si="3"/>
        <v/>
      </c>
      <c r="AA37" s="20" t="str">
        <f t="shared" si="4"/>
        <v/>
      </c>
      <c r="AB37" s="20" t="str">
        <f t="shared" si="5"/>
        <v/>
      </c>
      <c r="AC37" s="20" t="str">
        <f t="shared" si="6"/>
        <v/>
      </c>
      <c r="AD37" s="23" t="str">
        <f t="shared" si="7"/>
        <v/>
      </c>
      <c r="AE37" s="25" t="str">
        <f>IFERROR(IF(OR(X37="〇",Y37="〇",Z37="〇",AA37="〇",AB37="〇",AC37="〇",AD37="〇"),"対象",""),"")</f>
        <v/>
      </c>
      <c r="AF37" s="33" t="str">
        <f>IF(AE37="対象","〇","")</f>
        <v/>
      </c>
      <c r="AG37" s="31" t="str">
        <f>IFERROR(IF(ISEVEN(U37)=TRUE,"偶数",""),"")</f>
        <v/>
      </c>
      <c r="AH37" s="28" t="str">
        <f t="shared" si="8"/>
        <v/>
      </c>
      <c r="AI37" s="28" t="str">
        <f t="shared" si="9"/>
        <v/>
      </c>
      <c r="AJ37" s="33" t="str">
        <f t="shared" si="10"/>
        <v/>
      </c>
    </row>
    <row r="38" spans="1:36" ht="33.75" customHeight="1">
      <c r="A38" s="21">
        <v>2</v>
      </c>
      <c r="B38" s="55"/>
      <c r="C38" s="56"/>
      <c r="D38" s="105"/>
      <c r="E38" s="106"/>
      <c r="F38" s="5"/>
      <c r="G38" s="84"/>
      <c r="H38" s="104"/>
      <c r="I38" s="103"/>
      <c r="J38" s="101"/>
      <c r="K38" s="81"/>
      <c r="L38" s="128"/>
      <c r="M38" s="102"/>
      <c r="N38" s="66"/>
      <c r="O38" s="446"/>
      <c r="P38" s="447"/>
      <c r="Q38" s="448"/>
      <c r="R38" s="60"/>
      <c r="S38" s="100"/>
      <c r="T38" s="18"/>
      <c r="U38" s="19" t="str">
        <f t="shared" si="0"/>
        <v/>
      </c>
      <c r="V38" s="29"/>
      <c r="W38" s="19"/>
      <c r="X38" s="20" t="str">
        <f t="shared" si="1"/>
        <v/>
      </c>
      <c r="Y38" s="20" t="str">
        <f t="shared" si="2"/>
        <v/>
      </c>
      <c r="Z38" s="20" t="str">
        <f t="shared" si="3"/>
        <v/>
      </c>
      <c r="AA38" s="20" t="str">
        <f t="shared" si="4"/>
        <v/>
      </c>
      <c r="AB38" s="20" t="str">
        <f t="shared" si="5"/>
        <v/>
      </c>
      <c r="AC38" s="20" t="str">
        <f t="shared" si="6"/>
        <v/>
      </c>
      <c r="AD38" s="23" t="str">
        <f t="shared" si="7"/>
        <v/>
      </c>
      <c r="AE38" s="25" t="str">
        <f t="shared" ref="AE38:AE101" si="11">IFERROR(IF(OR(X38="〇",Y38="〇",Z38="〇",AA38="〇",AB38="〇",AC38="〇",AD38="〇"),"対象",""),"")</f>
        <v/>
      </c>
      <c r="AF38" s="33" t="str">
        <f t="shared" ref="AF38:AF101" si="12">IF(AE38="対象","〇","")</f>
        <v/>
      </c>
      <c r="AG38" s="31" t="str">
        <f t="shared" ref="AG38:AG101" si="13">IFERROR(IF(ISEVEN(U38)=TRUE,"偶数",""),"")</f>
        <v/>
      </c>
      <c r="AH38" s="28" t="str">
        <f t="shared" si="8"/>
        <v/>
      </c>
      <c r="AI38" s="28" t="str">
        <f t="shared" si="9"/>
        <v/>
      </c>
      <c r="AJ38" s="33" t="str">
        <f t="shared" si="10"/>
        <v/>
      </c>
    </row>
    <row r="39" spans="1:36" ht="33.75" customHeight="1">
      <c r="A39" s="21">
        <v>3</v>
      </c>
      <c r="B39" s="55"/>
      <c r="C39" s="56"/>
      <c r="D39" s="105"/>
      <c r="E39" s="106"/>
      <c r="F39" s="5"/>
      <c r="G39" s="84"/>
      <c r="H39" s="104"/>
      <c r="I39" s="75"/>
      <c r="J39" s="101"/>
      <c r="K39" s="81"/>
      <c r="L39" s="128"/>
      <c r="M39" s="102"/>
      <c r="N39" s="66"/>
      <c r="O39" s="446"/>
      <c r="P39" s="447"/>
      <c r="Q39" s="448"/>
      <c r="R39" s="60"/>
      <c r="S39" s="100"/>
      <c r="T39" s="18"/>
      <c r="U39" s="19" t="str">
        <f t="shared" si="0"/>
        <v/>
      </c>
      <c r="V39" s="29"/>
      <c r="W39" s="19"/>
      <c r="X39" s="20" t="str">
        <f t="shared" si="1"/>
        <v/>
      </c>
      <c r="Y39" s="20" t="str">
        <f t="shared" si="2"/>
        <v/>
      </c>
      <c r="Z39" s="20" t="str">
        <f t="shared" si="3"/>
        <v/>
      </c>
      <c r="AA39" s="20" t="str">
        <f t="shared" si="4"/>
        <v/>
      </c>
      <c r="AB39" s="20" t="str">
        <f t="shared" si="5"/>
        <v/>
      </c>
      <c r="AC39" s="20" t="str">
        <f t="shared" si="6"/>
        <v/>
      </c>
      <c r="AD39" s="23" t="str">
        <f t="shared" si="7"/>
        <v/>
      </c>
      <c r="AE39" s="25" t="str">
        <f t="shared" si="11"/>
        <v/>
      </c>
      <c r="AF39" s="33" t="str">
        <f t="shared" si="12"/>
        <v/>
      </c>
      <c r="AG39" s="31" t="str">
        <f t="shared" si="13"/>
        <v/>
      </c>
      <c r="AH39" s="28" t="str">
        <f t="shared" si="8"/>
        <v/>
      </c>
      <c r="AI39" s="28" t="str">
        <f t="shared" si="9"/>
        <v/>
      </c>
      <c r="AJ39" s="33" t="str">
        <f t="shared" si="10"/>
        <v/>
      </c>
    </row>
    <row r="40" spans="1:36" ht="33.75" customHeight="1">
      <c r="A40" s="21">
        <v>4</v>
      </c>
      <c r="B40" s="55"/>
      <c r="C40" s="56"/>
      <c r="D40" s="105"/>
      <c r="E40" s="106"/>
      <c r="F40" s="5"/>
      <c r="G40" s="84"/>
      <c r="H40" s="104"/>
      <c r="I40" s="75"/>
      <c r="J40" s="101"/>
      <c r="K40" s="81"/>
      <c r="L40" s="128"/>
      <c r="M40" s="102"/>
      <c r="N40" s="66"/>
      <c r="O40" s="446"/>
      <c r="P40" s="447"/>
      <c r="Q40" s="448"/>
      <c r="R40" s="60"/>
      <c r="S40" s="100"/>
      <c r="T40" s="18"/>
      <c r="U40" s="19" t="str">
        <f t="shared" si="0"/>
        <v/>
      </c>
      <c r="V40" s="29"/>
      <c r="W40" s="19"/>
      <c r="X40" s="20" t="str">
        <f t="shared" si="1"/>
        <v/>
      </c>
      <c r="Y40" s="20" t="str">
        <f t="shared" si="2"/>
        <v/>
      </c>
      <c r="Z40" s="20" t="str">
        <f t="shared" si="3"/>
        <v/>
      </c>
      <c r="AA40" s="20" t="str">
        <f t="shared" si="4"/>
        <v/>
      </c>
      <c r="AB40" s="20" t="str">
        <f t="shared" si="5"/>
        <v/>
      </c>
      <c r="AC40" s="20" t="str">
        <f t="shared" si="6"/>
        <v/>
      </c>
      <c r="AD40" s="23" t="str">
        <f t="shared" si="7"/>
        <v/>
      </c>
      <c r="AE40" s="25" t="str">
        <f t="shared" si="11"/>
        <v/>
      </c>
      <c r="AF40" s="33" t="str">
        <f t="shared" si="12"/>
        <v/>
      </c>
      <c r="AG40" s="31" t="str">
        <f t="shared" si="13"/>
        <v/>
      </c>
      <c r="AH40" s="28" t="str">
        <f t="shared" si="8"/>
        <v/>
      </c>
      <c r="AI40" s="28" t="str">
        <f t="shared" si="9"/>
        <v/>
      </c>
      <c r="AJ40" s="33" t="str">
        <f t="shared" si="10"/>
        <v/>
      </c>
    </row>
    <row r="41" spans="1:36" ht="33.75" customHeight="1">
      <c r="A41" s="21">
        <v>5</v>
      </c>
      <c r="B41" s="57"/>
      <c r="C41" s="56"/>
      <c r="D41" s="105"/>
      <c r="E41" s="106"/>
      <c r="F41" s="5"/>
      <c r="G41" s="84"/>
      <c r="H41" s="104"/>
      <c r="I41" s="75"/>
      <c r="J41" s="101"/>
      <c r="K41" s="81"/>
      <c r="L41" s="128"/>
      <c r="M41" s="102"/>
      <c r="N41" s="66"/>
      <c r="O41" s="446"/>
      <c r="P41" s="447"/>
      <c r="Q41" s="448"/>
      <c r="R41" s="60"/>
      <c r="S41" s="100"/>
      <c r="T41" s="18"/>
      <c r="U41" s="19" t="str">
        <f t="shared" si="0"/>
        <v/>
      </c>
      <c r="V41" s="29"/>
      <c r="W41" s="19"/>
      <c r="X41" s="20" t="str">
        <f t="shared" si="1"/>
        <v/>
      </c>
      <c r="Y41" s="20" t="str">
        <f t="shared" si="2"/>
        <v/>
      </c>
      <c r="Z41" s="20" t="str">
        <f t="shared" si="3"/>
        <v/>
      </c>
      <c r="AA41" s="20" t="str">
        <f t="shared" si="4"/>
        <v/>
      </c>
      <c r="AB41" s="20" t="str">
        <f t="shared" si="5"/>
        <v/>
      </c>
      <c r="AC41" s="20" t="str">
        <f t="shared" si="6"/>
        <v/>
      </c>
      <c r="AD41" s="23" t="str">
        <f t="shared" si="7"/>
        <v/>
      </c>
      <c r="AE41" s="25" t="str">
        <f t="shared" si="11"/>
        <v/>
      </c>
      <c r="AF41" s="33" t="str">
        <f t="shared" si="12"/>
        <v/>
      </c>
      <c r="AG41" s="31" t="str">
        <f t="shared" si="13"/>
        <v/>
      </c>
      <c r="AH41" s="28" t="str">
        <f t="shared" si="8"/>
        <v/>
      </c>
      <c r="AI41" s="28" t="str">
        <f t="shared" si="9"/>
        <v/>
      </c>
      <c r="AJ41" s="33" t="str">
        <f t="shared" si="10"/>
        <v/>
      </c>
    </row>
    <row r="42" spans="1:36" ht="33.75" customHeight="1">
      <c r="A42" s="21">
        <v>6</v>
      </c>
      <c r="B42" s="57"/>
      <c r="C42" s="56"/>
      <c r="D42" s="105"/>
      <c r="E42" s="106"/>
      <c r="F42" s="5"/>
      <c r="G42" s="84"/>
      <c r="H42" s="104"/>
      <c r="I42" s="75"/>
      <c r="J42" s="76"/>
      <c r="K42" s="82"/>
      <c r="L42" s="128"/>
      <c r="M42" s="102"/>
      <c r="N42" s="67"/>
      <c r="O42" s="446"/>
      <c r="P42" s="447"/>
      <c r="Q42" s="448"/>
      <c r="R42" s="60"/>
      <c r="S42" s="100"/>
      <c r="T42" s="18"/>
      <c r="U42" s="19" t="str">
        <f t="shared" si="0"/>
        <v/>
      </c>
      <c r="V42" s="29"/>
      <c r="W42" s="19"/>
      <c r="X42" s="20" t="str">
        <f t="shared" si="1"/>
        <v/>
      </c>
      <c r="Y42" s="20" t="str">
        <f t="shared" si="2"/>
        <v/>
      </c>
      <c r="Z42" s="20" t="str">
        <f t="shared" si="3"/>
        <v/>
      </c>
      <c r="AA42" s="20" t="str">
        <f t="shared" si="4"/>
        <v/>
      </c>
      <c r="AB42" s="20" t="str">
        <f t="shared" si="5"/>
        <v/>
      </c>
      <c r="AC42" s="20" t="str">
        <f t="shared" si="6"/>
        <v/>
      </c>
      <c r="AD42" s="23" t="str">
        <f t="shared" si="7"/>
        <v/>
      </c>
      <c r="AE42" s="25" t="str">
        <f t="shared" si="11"/>
        <v/>
      </c>
      <c r="AF42" s="33" t="str">
        <f t="shared" si="12"/>
        <v/>
      </c>
      <c r="AG42" s="31" t="str">
        <f t="shared" si="13"/>
        <v/>
      </c>
      <c r="AH42" s="28" t="str">
        <f t="shared" si="8"/>
        <v/>
      </c>
      <c r="AI42" s="28" t="str">
        <f t="shared" si="9"/>
        <v/>
      </c>
      <c r="AJ42" s="33" t="str">
        <f t="shared" si="10"/>
        <v/>
      </c>
    </row>
    <row r="43" spans="1:36" ht="33.75" customHeight="1">
      <c r="A43" s="21">
        <v>7</v>
      </c>
      <c r="B43" s="57"/>
      <c r="C43" s="56"/>
      <c r="D43" s="75"/>
      <c r="E43" s="77"/>
      <c r="F43" s="5"/>
      <c r="G43" s="85"/>
      <c r="H43" s="104"/>
      <c r="I43" s="75"/>
      <c r="J43" s="101"/>
      <c r="K43" s="81"/>
      <c r="L43" s="128"/>
      <c r="M43" s="102"/>
      <c r="N43" s="66"/>
      <c r="O43" s="446"/>
      <c r="P43" s="447"/>
      <c r="Q43" s="448"/>
      <c r="R43" s="60"/>
      <c r="S43" s="100"/>
      <c r="T43" s="18"/>
      <c r="U43" s="19" t="str">
        <f t="shared" si="0"/>
        <v/>
      </c>
      <c r="V43" s="29"/>
      <c r="W43" s="19"/>
      <c r="X43" s="20" t="str">
        <f t="shared" si="1"/>
        <v/>
      </c>
      <c r="Y43" s="20" t="str">
        <f t="shared" si="2"/>
        <v/>
      </c>
      <c r="Z43" s="20" t="str">
        <f t="shared" si="3"/>
        <v/>
      </c>
      <c r="AA43" s="20" t="str">
        <f t="shared" si="4"/>
        <v/>
      </c>
      <c r="AB43" s="20" t="str">
        <f t="shared" si="5"/>
        <v/>
      </c>
      <c r="AC43" s="20" t="str">
        <f t="shared" si="6"/>
        <v/>
      </c>
      <c r="AD43" s="23" t="str">
        <f t="shared" si="7"/>
        <v/>
      </c>
      <c r="AE43" s="25" t="str">
        <f t="shared" si="11"/>
        <v/>
      </c>
      <c r="AF43" s="33" t="str">
        <f t="shared" si="12"/>
        <v/>
      </c>
      <c r="AG43" s="31" t="str">
        <f t="shared" si="13"/>
        <v/>
      </c>
      <c r="AH43" s="28" t="str">
        <f t="shared" si="8"/>
        <v/>
      </c>
      <c r="AI43" s="28" t="str">
        <f t="shared" si="9"/>
        <v/>
      </c>
      <c r="AJ43" s="33" t="str">
        <f t="shared" si="10"/>
        <v/>
      </c>
    </row>
    <row r="44" spans="1:36" ht="33.75" customHeight="1">
      <c r="A44" s="21">
        <v>8</v>
      </c>
      <c r="B44" s="57"/>
      <c r="C44" s="56"/>
      <c r="D44" s="105"/>
      <c r="E44" s="106"/>
      <c r="F44" s="5"/>
      <c r="G44" s="84"/>
      <c r="H44" s="104"/>
      <c r="I44" s="75"/>
      <c r="J44" s="101"/>
      <c r="K44" s="81"/>
      <c r="L44" s="128"/>
      <c r="M44" s="102"/>
      <c r="N44" s="66"/>
      <c r="O44" s="446"/>
      <c r="P44" s="447"/>
      <c r="Q44" s="448"/>
      <c r="R44" s="60"/>
      <c r="S44" s="100"/>
      <c r="T44" s="18"/>
      <c r="U44" s="19" t="str">
        <f t="shared" si="0"/>
        <v/>
      </c>
      <c r="V44" s="29"/>
      <c r="W44" s="19"/>
      <c r="X44" s="20" t="str">
        <f t="shared" si="1"/>
        <v/>
      </c>
      <c r="Y44" s="20" t="str">
        <f t="shared" si="2"/>
        <v/>
      </c>
      <c r="Z44" s="20" t="str">
        <f t="shared" si="3"/>
        <v/>
      </c>
      <c r="AA44" s="20" t="str">
        <f t="shared" si="4"/>
        <v/>
      </c>
      <c r="AB44" s="20" t="str">
        <f t="shared" si="5"/>
        <v/>
      </c>
      <c r="AC44" s="20" t="str">
        <f t="shared" si="6"/>
        <v/>
      </c>
      <c r="AD44" s="23" t="str">
        <f t="shared" si="7"/>
        <v/>
      </c>
      <c r="AE44" s="25" t="str">
        <f t="shared" si="11"/>
        <v/>
      </c>
      <c r="AF44" s="33" t="str">
        <f t="shared" si="12"/>
        <v/>
      </c>
      <c r="AG44" s="31" t="str">
        <f t="shared" si="13"/>
        <v/>
      </c>
      <c r="AH44" s="28" t="str">
        <f t="shared" si="8"/>
        <v/>
      </c>
      <c r="AI44" s="28" t="str">
        <f t="shared" si="9"/>
        <v/>
      </c>
      <c r="AJ44" s="33" t="str">
        <f t="shared" si="10"/>
        <v/>
      </c>
    </row>
    <row r="45" spans="1:36" ht="33.75" customHeight="1">
      <c r="A45" s="21">
        <v>9</v>
      </c>
      <c r="B45" s="57"/>
      <c r="C45" s="56"/>
      <c r="D45" s="105"/>
      <c r="E45" s="106"/>
      <c r="F45" s="5"/>
      <c r="G45" s="84"/>
      <c r="H45" s="104"/>
      <c r="I45" s="75"/>
      <c r="J45" s="101"/>
      <c r="K45" s="81"/>
      <c r="L45" s="128"/>
      <c r="M45" s="102"/>
      <c r="N45" s="66"/>
      <c r="O45" s="446"/>
      <c r="P45" s="447"/>
      <c r="Q45" s="448"/>
      <c r="R45" s="60"/>
      <c r="S45" s="100"/>
      <c r="T45" s="18"/>
      <c r="U45" s="19" t="str">
        <f t="shared" si="0"/>
        <v/>
      </c>
      <c r="V45" s="29"/>
      <c r="W45" s="19"/>
      <c r="X45" s="20" t="str">
        <f t="shared" si="1"/>
        <v/>
      </c>
      <c r="Y45" s="20" t="str">
        <f t="shared" si="2"/>
        <v/>
      </c>
      <c r="Z45" s="20" t="str">
        <f t="shared" si="3"/>
        <v/>
      </c>
      <c r="AA45" s="20" t="str">
        <f t="shared" si="4"/>
        <v/>
      </c>
      <c r="AB45" s="20" t="str">
        <f t="shared" si="5"/>
        <v/>
      </c>
      <c r="AC45" s="20" t="str">
        <f t="shared" si="6"/>
        <v/>
      </c>
      <c r="AD45" s="23" t="str">
        <f t="shared" si="7"/>
        <v/>
      </c>
      <c r="AE45" s="25" t="str">
        <f t="shared" si="11"/>
        <v/>
      </c>
      <c r="AF45" s="33" t="str">
        <f t="shared" si="12"/>
        <v/>
      </c>
      <c r="AG45" s="31" t="str">
        <f t="shared" si="13"/>
        <v/>
      </c>
      <c r="AH45" s="28" t="str">
        <f t="shared" si="8"/>
        <v/>
      </c>
      <c r="AI45" s="28" t="str">
        <f t="shared" si="9"/>
        <v/>
      </c>
      <c r="AJ45" s="33" t="str">
        <f t="shared" si="10"/>
        <v/>
      </c>
    </row>
    <row r="46" spans="1:36" ht="33.75" customHeight="1">
      <c r="A46" s="21">
        <v>10</v>
      </c>
      <c r="B46" s="57"/>
      <c r="C46" s="56"/>
      <c r="D46" s="105"/>
      <c r="E46" s="106"/>
      <c r="F46" s="5"/>
      <c r="G46" s="84"/>
      <c r="H46" s="104"/>
      <c r="I46" s="75"/>
      <c r="J46" s="101"/>
      <c r="K46" s="81"/>
      <c r="L46" s="128"/>
      <c r="M46" s="102"/>
      <c r="N46" s="66"/>
      <c r="O46" s="446"/>
      <c r="P46" s="447"/>
      <c r="Q46" s="448"/>
      <c r="R46" s="60"/>
      <c r="S46" s="100"/>
      <c r="T46" s="18"/>
      <c r="U46" s="19" t="str">
        <f t="shared" si="0"/>
        <v/>
      </c>
      <c r="V46" s="29"/>
      <c r="W46" s="19"/>
      <c r="X46" s="20" t="str">
        <f t="shared" si="1"/>
        <v/>
      </c>
      <c r="Y46" s="20" t="str">
        <f t="shared" si="2"/>
        <v/>
      </c>
      <c r="Z46" s="20" t="str">
        <f t="shared" si="3"/>
        <v/>
      </c>
      <c r="AA46" s="20" t="str">
        <f t="shared" si="4"/>
        <v/>
      </c>
      <c r="AB46" s="20" t="str">
        <f t="shared" si="5"/>
        <v/>
      </c>
      <c r="AC46" s="20" t="str">
        <f t="shared" si="6"/>
        <v/>
      </c>
      <c r="AD46" s="23" t="str">
        <f t="shared" si="7"/>
        <v/>
      </c>
      <c r="AE46" s="25" t="str">
        <f t="shared" si="11"/>
        <v/>
      </c>
      <c r="AF46" s="33" t="str">
        <f t="shared" si="12"/>
        <v/>
      </c>
      <c r="AG46" s="31" t="str">
        <f t="shared" si="13"/>
        <v/>
      </c>
      <c r="AH46" s="28" t="str">
        <f t="shared" si="8"/>
        <v/>
      </c>
      <c r="AI46" s="28" t="str">
        <f t="shared" si="9"/>
        <v/>
      </c>
      <c r="AJ46" s="33" t="str">
        <f t="shared" si="10"/>
        <v/>
      </c>
    </row>
    <row r="47" spans="1:36" ht="33.75" customHeight="1">
      <c r="A47" s="21">
        <v>11</v>
      </c>
      <c r="B47" s="57"/>
      <c r="C47" s="56"/>
      <c r="D47" s="105"/>
      <c r="E47" s="106"/>
      <c r="F47" s="5"/>
      <c r="G47" s="84"/>
      <c r="H47" s="104"/>
      <c r="I47" s="75"/>
      <c r="J47" s="101"/>
      <c r="K47" s="81"/>
      <c r="L47" s="128"/>
      <c r="M47" s="102"/>
      <c r="N47" s="66"/>
      <c r="O47" s="446"/>
      <c r="P47" s="447"/>
      <c r="Q47" s="448"/>
      <c r="R47" s="60"/>
      <c r="S47" s="100"/>
      <c r="T47" s="18"/>
      <c r="U47" s="19" t="str">
        <f t="shared" si="0"/>
        <v/>
      </c>
      <c r="V47" s="29"/>
      <c r="W47" s="19"/>
      <c r="X47" s="20" t="str">
        <f t="shared" si="1"/>
        <v/>
      </c>
      <c r="Y47" s="20" t="str">
        <f t="shared" si="2"/>
        <v/>
      </c>
      <c r="Z47" s="20" t="str">
        <f t="shared" si="3"/>
        <v/>
      </c>
      <c r="AA47" s="20" t="str">
        <f t="shared" si="4"/>
        <v/>
      </c>
      <c r="AB47" s="20" t="str">
        <f t="shared" si="5"/>
        <v/>
      </c>
      <c r="AC47" s="20" t="str">
        <f t="shared" si="6"/>
        <v/>
      </c>
      <c r="AD47" s="23" t="str">
        <f t="shared" si="7"/>
        <v/>
      </c>
      <c r="AE47" s="25" t="str">
        <f t="shared" si="11"/>
        <v/>
      </c>
      <c r="AF47" s="33" t="str">
        <f t="shared" si="12"/>
        <v/>
      </c>
      <c r="AG47" s="31" t="str">
        <f t="shared" si="13"/>
        <v/>
      </c>
      <c r="AH47" s="28" t="str">
        <f t="shared" si="8"/>
        <v/>
      </c>
      <c r="AI47" s="28" t="str">
        <f t="shared" si="9"/>
        <v/>
      </c>
      <c r="AJ47" s="33" t="str">
        <f t="shared" si="10"/>
        <v/>
      </c>
    </row>
    <row r="48" spans="1:36" ht="33.75" customHeight="1">
      <c r="A48" s="21">
        <v>12</v>
      </c>
      <c r="B48" s="57"/>
      <c r="C48" s="56"/>
      <c r="D48" s="105"/>
      <c r="E48" s="106"/>
      <c r="F48" s="5"/>
      <c r="G48" s="84"/>
      <c r="H48" s="104"/>
      <c r="I48" s="75"/>
      <c r="J48" s="101"/>
      <c r="K48" s="81"/>
      <c r="L48" s="128"/>
      <c r="M48" s="102"/>
      <c r="N48" s="66"/>
      <c r="O48" s="446"/>
      <c r="P48" s="447"/>
      <c r="Q48" s="448"/>
      <c r="R48" s="60"/>
      <c r="S48" s="100"/>
      <c r="T48" s="18"/>
      <c r="U48" s="19" t="str">
        <f t="shared" si="0"/>
        <v/>
      </c>
      <c r="V48" s="29"/>
      <c r="W48" s="19"/>
      <c r="X48" s="20" t="str">
        <f t="shared" si="1"/>
        <v/>
      </c>
      <c r="Y48" s="20" t="str">
        <f t="shared" si="2"/>
        <v/>
      </c>
      <c r="Z48" s="20" t="str">
        <f t="shared" si="3"/>
        <v/>
      </c>
      <c r="AA48" s="20" t="str">
        <f t="shared" si="4"/>
        <v/>
      </c>
      <c r="AB48" s="20" t="str">
        <f t="shared" si="5"/>
        <v/>
      </c>
      <c r="AC48" s="20" t="str">
        <f t="shared" si="6"/>
        <v/>
      </c>
      <c r="AD48" s="23" t="str">
        <f t="shared" si="7"/>
        <v/>
      </c>
      <c r="AE48" s="25" t="str">
        <f t="shared" si="11"/>
        <v/>
      </c>
      <c r="AF48" s="33" t="str">
        <f t="shared" si="12"/>
        <v/>
      </c>
      <c r="AG48" s="31" t="str">
        <f t="shared" si="13"/>
        <v/>
      </c>
      <c r="AH48" s="28" t="str">
        <f t="shared" si="8"/>
        <v/>
      </c>
      <c r="AI48" s="28" t="str">
        <f t="shared" si="9"/>
        <v/>
      </c>
      <c r="AJ48" s="33" t="str">
        <f t="shared" si="10"/>
        <v/>
      </c>
    </row>
    <row r="49" spans="1:36" ht="33.75" customHeight="1">
      <c r="A49" s="21">
        <v>13</v>
      </c>
      <c r="B49" s="57"/>
      <c r="C49" s="56"/>
      <c r="D49" s="105"/>
      <c r="E49" s="106"/>
      <c r="F49" s="5"/>
      <c r="G49" s="84"/>
      <c r="H49" s="104"/>
      <c r="I49" s="75"/>
      <c r="J49" s="101"/>
      <c r="K49" s="81"/>
      <c r="L49" s="128"/>
      <c r="M49" s="102"/>
      <c r="N49" s="66"/>
      <c r="O49" s="446"/>
      <c r="P49" s="447"/>
      <c r="Q49" s="448"/>
      <c r="R49" s="60"/>
      <c r="S49" s="100"/>
      <c r="T49" s="18"/>
      <c r="U49" s="19" t="str">
        <f t="shared" si="0"/>
        <v/>
      </c>
      <c r="V49" s="29"/>
      <c r="W49" s="19"/>
      <c r="X49" s="20" t="str">
        <f t="shared" si="1"/>
        <v/>
      </c>
      <c r="Y49" s="20" t="str">
        <f t="shared" si="2"/>
        <v/>
      </c>
      <c r="Z49" s="20" t="str">
        <f t="shared" si="3"/>
        <v/>
      </c>
      <c r="AA49" s="20" t="str">
        <f t="shared" si="4"/>
        <v/>
      </c>
      <c r="AB49" s="20" t="str">
        <f t="shared" si="5"/>
        <v/>
      </c>
      <c r="AC49" s="20" t="str">
        <f t="shared" si="6"/>
        <v/>
      </c>
      <c r="AD49" s="23" t="str">
        <f t="shared" si="7"/>
        <v/>
      </c>
      <c r="AE49" s="25" t="str">
        <f t="shared" si="11"/>
        <v/>
      </c>
      <c r="AF49" s="33" t="str">
        <f t="shared" si="12"/>
        <v/>
      </c>
      <c r="AG49" s="31" t="str">
        <f t="shared" si="13"/>
        <v/>
      </c>
      <c r="AH49" s="28" t="str">
        <f t="shared" si="8"/>
        <v/>
      </c>
      <c r="AI49" s="28" t="str">
        <f t="shared" si="9"/>
        <v/>
      </c>
      <c r="AJ49" s="33" t="str">
        <f t="shared" si="10"/>
        <v/>
      </c>
    </row>
    <row r="50" spans="1:36" ht="33.75" customHeight="1">
      <c r="A50" s="21">
        <v>14</v>
      </c>
      <c r="B50" s="57"/>
      <c r="C50" s="56"/>
      <c r="D50" s="105"/>
      <c r="E50" s="106"/>
      <c r="F50" s="5"/>
      <c r="G50" s="84"/>
      <c r="H50" s="104"/>
      <c r="I50" s="75"/>
      <c r="J50" s="101"/>
      <c r="K50" s="81"/>
      <c r="L50" s="128"/>
      <c r="M50" s="102"/>
      <c r="N50" s="66"/>
      <c r="O50" s="446"/>
      <c r="P50" s="447"/>
      <c r="Q50" s="448"/>
      <c r="R50" s="60"/>
      <c r="S50" s="100"/>
      <c r="T50" s="18"/>
      <c r="U50" s="19" t="str">
        <f t="shared" si="0"/>
        <v/>
      </c>
      <c r="V50" s="29"/>
      <c r="W50" s="19"/>
      <c r="X50" s="20" t="str">
        <f t="shared" si="1"/>
        <v/>
      </c>
      <c r="Y50" s="20" t="str">
        <f t="shared" si="2"/>
        <v/>
      </c>
      <c r="Z50" s="20" t="str">
        <f t="shared" si="3"/>
        <v/>
      </c>
      <c r="AA50" s="20" t="str">
        <f t="shared" si="4"/>
        <v/>
      </c>
      <c r="AB50" s="20" t="str">
        <f t="shared" si="5"/>
        <v/>
      </c>
      <c r="AC50" s="20" t="str">
        <f t="shared" si="6"/>
        <v/>
      </c>
      <c r="AD50" s="23" t="str">
        <f t="shared" si="7"/>
        <v/>
      </c>
      <c r="AE50" s="25" t="str">
        <f t="shared" si="11"/>
        <v/>
      </c>
      <c r="AF50" s="33" t="str">
        <f t="shared" si="12"/>
        <v/>
      </c>
      <c r="AG50" s="31" t="str">
        <f t="shared" si="13"/>
        <v/>
      </c>
      <c r="AH50" s="28" t="str">
        <f t="shared" si="8"/>
        <v/>
      </c>
      <c r="AI50" s="28" t="str">
        <f t="shared" si="9"/>
        <v/>
      </c>
      <c r="AJ50" s="33" t="str">
        <f t="shared" si="10"/>
        <v/>
      </c>
    </row>
    <row r="51" spans="1:36" ht="33.75" customHeight="1">
      <c r="A51" s="21">
        <v>15</v>
      </c>
      <c r="B51" s="57"/>
      <c r="C51" s="56"/>
      <c r="D51" s="105"/>
      <c r="E51" s="106"/>
      <c r="F51" s="5"/>
      <c r="G51" s="84"/>
      <c r="H51" s="104"/>
      <c r="I51" s="75"/>
      <c r="J51" s="101"/>
      <c r="K51" s="81"/>
      <c r="L51" s="128"/>
      <c r="M51" s="102"/>
      <c r="N51" s="66"/>
      <c r="O51" s="446"/>
      <c r="P51" s="447"/>
      <c r="Q51" s="448"/>
      <c r="R51" s="60"/>
      <c r="S51" s="100"/>
      <c r="T51" s="18"/>
      <c r="U51" s="19" t="str">
        <f t="shared" si="0"/>
        <v/>
      </c>
      <c r="V51" s="29"/>
      <c r="W51" s="19"/>
      <c r="X51" s="20" t="str">
        <f t="shared" si="1"/>
        <v/>
      </c>
      <c r="Y51" s="20" t="str">
        <f t="shared" si="2"/>
        <v/>
      </c>
      <c r="Z51" s="20" t="str">
        <f t="shared" si="3"/>
        <v/>
      </c>
      <c r="AA51" s="20" t="str">
        <f t="shared" si="4"/>
        <v/>
      </c>
      <c r="AB51" s="20" t="str">
        <f t="shared" si="5"/>
        <v/>
      </c>
      <c r="AC51" s="20" t="str">
        <f t="shared" si="6"/>
        <v/>
      </c>
      <c r="AD51" s="23" t="str">
        <f t="shared" si="7"/>
        <v/>
      </c>
      <c r="AE51" s="25" t="str">
        <f t="shared" si="11"/>
        <v/>
      </c>
      <c r="AF51" s="33" t="str">
        <f t="shared" si="12"/>
        <v/>
      </c>
      <c r="AG51" s="31" t="str">
        <f t="shared" si="13"/>
        <v/>
      </c>
      <c r="AH51" s="28" t="str">
        <f t="shared" si="8"/>
        <v/>
      </c>
      <c r="AI51" s="28" t="str">
        <f t="shared" si="9"/>
        <v/>
      </c>
      <c r="AJ51" s="33" t="str">
        <f t="shared" si="10"/>
        <v/>
      </c>
    </row>
    <row r="52" spans="1:36" ht="33.75" customHeight="1">
      <c r="A52" s="21">
        <v>16</v>
      </c>
      <c r="B52" s="57"/>
      <c r="C52" s="56"/>
      <c r="D52" s="105"/>
      <c r="E52" s="106"/>
      <c r="F52" s="5"/>
      <c r="G52" s="84"/>
      <c r="H52" s="104"/>
      <c r="I52" s="75"/>
      <c r="J52" s="101"/>
      <c r="K52" s="81"/>
      <c r="L52" s="128"/>
      <c r="M52" s="102"/>
      <c r="N52" s="66"/>
      <c r="O52" s="446"/>
      <c r="P52" s="447"/>
      <c r="Q52" s="448"/>
      <c r="R52" s="60"/>
      <c r="S52" s="100"/>
      <c r="T52" s="18"/>
      <c r="U52" s="19" t="str">
        <f t="shared" si="0"/>
        <v/>
      </c>
      <c r="V52" s="29"/>
      <c r="W52" s="19"/>
      <c r="X52" s="20" t="str">
        <f t="shared" si="1"/>
        <v/>
      </c>
      <c r="Y52" s="20" t="str">
        <f t="shared" si="2"/>
        <v/>
      </c>
      <c r="Z52" s="20" t="str">
        <f t="shared" si="3"/>
        <v/>
      </c>
      <c r="AA52" s="20" t="str">
        <f t="shared" si="4"/>
        <v/>
      </c>
      <c r="AB52" s="20" t="str">
        <f t="shared" si="5"/>
        <v/>
      </c>
      <c r="AC52" s="20" t="str">
        <f t="shared" si="6"/>
        <v/>
      </c>
      <c r="AD52" s="23" t="str">
        <f t="shared" si="7"/>
        <v/>
      </c>
      <c r="AE52" s="25" t="str">
        <f t="shared" si="11"/>
        <v/>
      </c>
      <c r="AF52" s="33" t="str">
        <f t="shared" si="12"/>
        <v/>
      </c>
      <c r="AG52" s="31" t="str">
        <f t="shared" si="13"/>
        <v/>
      </c>
      <c r="AH52" s="28" t="str">
        <f t="shared" si="8"/>
        <v/>
      </c>
      <c r="AI52" s="28" t="str">
        <f t="shared" si="9"/>
        <v/>
      </c>
      <c r="AJ52" s="33" t="str">
        <f t="shared" si="10"/>
        <v/>
      </c>
    </row>
    <row r="53" spans="1:36" ht="33.75" customHeight="1">
      <c r="A53" s="21">
        <v>17</v>
      </c>
      <c r="B53" s="57"/>
      <c r="C53" s="56"/>
      <c r="D53" s="105"/>
      <c r="E53" s="106"/>
      <c r="F53" s="5"/>
      <c r="G53" s="84"/>
      <c r="H53" s="104"/>
      <c r="I53" s="75"/>
      <c r="J53" s="101"/>
      <c r="K53" s="81"/>
      <c r="L53" s="128"/>
      <c r="M53" s="102"/>
      <c r="N53" s="66"/>
      <c r="O53" s="446"/>
      <c r="P53" s="447"/>
      <c r="Q53" s="448"/>
      <c r="R53" s="60"/>
      <c r="S53" s="100"/>
      <c r="T53" s="18"/>
      <c r="U53" s="19" t="str">
        <f t="shared" si="0"/>
        <v/>
      </c>
      <c r="V53" s="29"/>
      <c r="W53" s="19"/>
      <c r="X53" s="20" t="str">
        <f t="shared" si="1"/>
        <v/>
      </c>
      <c r="Y53" s="20" t="str">
        <f t="shared" si="2"/>
        <v/>
      </c>
      <c r="Z53" s="20" t="str">
        <f t="shared" si="3"/>
        <v/>
      </c>
      <c r="AA53" s="20" t="str">
        <f t="shared" si="4"/>
        <v/>
      </c>
      <c r="AB53" s="20" t="str">
        <f t="shared" si="5"/>
        <v/>
      </c>
      <c r="AC53" s="20" t="str">
        <f t="shared" si="6"/>
        <v/>
      </c>
      <c r="AD53" s="23" t="str">
        <f t="shared" si="7"/>
        <v/>
      </c>
      <c r="AE53" s="25" t="str">
        <f t="shared" si="11"/>
        <v/>
      </c>
      <c r="AF53" s="33" t="str">
        <f t="shared" si="12"/>
        <v/>
      </c>
      <c r="AG53" s="31" t="str">
        <f t="shared" si="13"/>
        <v/>
      </c>
      <c r="AH53" s="28" t="str">
        <f t="shared" si="8"/>
        <v/>
      </c>
      <c r="AI53" s="28" t="str">
        <f t="shared" si="9"/>
        <v/>
      </c>
      <c r="AJ53" s="33" t="str">
        <f t="shared" si="10"/>
        <v/>
      </c>
    </row>
    <row r="54" spans="1:36" ht="33.75" customHeight="1">
      <c r="A54" s="21">
        <v>18</v>
      </c>
      <c r="B54" s="57"/>
      <c r="C54" s="56"/>
      <c r="D54" s="105"/>
      <c r="E54" s="106"/>
      <c r="F54" s="5"/>
      <c r="G54" s="84"/>
      <c r="H54" s="104"/>
      <c r="I54" s="75"/>
      <c r="J54" s="101"/>
      <c r="K54" s="81"/>
      <c r="L54" s="128"/>
      <c r="M54" s="102"/>
      <c r="N54" s="66"/>
      <c r="O54" s="446"/>
      <c r="P54" s="447"/>
      <c r="Q54" s="448"/>
      <c r="R54" s="60"/>
      <c r="S54" s="100"/>
      <c r="T54" s="18"/>
      <c r="U54" s="19" t="str">
        <f t="shared" si="0"/>
        <v/>
      </c>
      <c r="V54" s="29"/>
      <c r="W54" s="19"/>
      <c r="X54" s="20" t="str">
        <f t="shared" si="1"/>
        <v/>
      </c>
      <c r="Y54" s="20" t="str">
        <f t="shared" si="2"/>
        <v/>
      </c>
      <c r="Z54" s="20" t="str">
        <f t="shared" si="3"/>
        <v/>
      </c>
      <c r="AA54" s="20" t="str">
        <f t="shared" si="4"/>
        <v/>
      </c>
      <c r="AB54" s="20" t="str">
        <f t="shared" si="5"/>
        <v/>
      </c>
      <c r="AC54" s="20" t="str">
        <f t="shared" si="6"/>
        <v/>
      </c>
      <c r="AD54" s="23" t="str">
        <f t="shared" si="7"/>
        <v/>
      </c>
      <c r="AE54" s="25" t="str">
        <f t="shared" si="11"/>
        <v/>
      </c>
      <c r="AF54" s="33" t="str">
        <f t="shared" si="12"/>
        <v/>
      </c>
      <c r="AG54" s="31" t="str">
        <f t="shared" si="13"/>
        <v/>
      </c>
      <c r="AH54" s="28" t="str">
        <f t="shared" si="8"/>
        <v/>
      </c>
      <c r="AI54" s="28" t="str">
        <f t="shared" si="9"/>
        <v/>
      </c>
      <c r="AJ54" s="33" t="str">
        <f t="shared" si="10"/>
        <v/>
      </c>
    </row>
    <row r="55" spans="1:36" ht="33.75" customHeight="1">
      <c r="A55" s="21">
        <v>19</v>
      </c>
      <c r="B55" s="57"/>
      <c r="C55" s="56"/>
      <c r="D55" s="105"/>
      <c r="E55" s="106"/>
      <c r="F55" s="5"/>
      <c r="G55" s="84"/>
      <c r="H55" s="104"/>
      <c r="I55" s="75"/>
      <c r="J55" s="101"/>
      <c r="K55" s="81"/>
      <c r="L55" s="128"/>
      <c r="M55" s="102"/>
      <c r="N55" s="66"/>
      <c r="O55" s="446"/>
      <c r="P55" s="447"/>
      <c r="Q55" s="448"/>
      <c r="R55" s="60"/>
      <c r="S55" s="100"/>
      <c r="T55" s="18"/>
      <c r="U55" s="19" t="str">
        <f t="shared" si="0"/>
        <v/>
      </c>
      <c r="V55" s="29"/>
      <c r="W55" s="19"/>
      <c r="X55" s="20" t="str">
        <f t="shared" si="1"/>
        <v/>
      </c>
      <c r="Y55" s="20" t="str">
        <f t="shared" si="2"/>
        <v/>
      </c>
      <c r="Z55" s="20" t="str">
        <f t="shared" si="3"/>
        <v/>
      </c>
      <c r="AA55" s="20" t="str">
        <f t="shared" si="4"/>
        <v/>
      </c>
      <c r="AB55" s="20" t="str">
        <f t="shared" si="5"/>
        <v/>
      </c>
      <c r="AC55" s="20" t="str">
        <f t="shared" si="6"/>
        <v/>
      </c>
      <c r="AD55" s="23" t="str">
        <f t="shared" si="7"/>
        <v/>
      </c>
      <c r="AE55" s="25" t="str">
        <f t="shared" si="11"/>
        <v/>
      </c>
      <c r="AF55" s="33" t="str">
        <f t="shared" si="12"/>
        <v/>
      </c>
      <c r="AG55" s="31" t="str">
        <f t="shared" si="13"/>
        <v/>
      </c>
      <c r="AH55" s="28" t="str">
        <f t="shared" si="8"/>
        <v/>
      </c>
      <c r="AI55" s="28" t="str">
        <f t="shared" si="9"/>
        <v/>
      </c>
      <c r="AJ55" s="33" t="str">
        <f t="shared" si="10"/>
        <v/>
      </c>
    </row>
    <row r="56" spans="1:36" ht="33.75" customHeight="1">
      <c r="A56" s="21">
        <v>20</v>
      </c>
      <c r="B56" s="57"/>
      <c r="C56" s="56"/>
      <c r="D56" s="105"/>
      <c r="E56" s="106"/>
      <c r="F56" s="5"/>
      <c r="G56" s="84"/>
      <c r="H56" s="104"/>
      <c r="I56" s="75"/>
      <c r="J56" s="101"/>
      <c r="K56" s="81"/>
      <c r="L56" s="128"/>
      <c r="M56" s="102"/>
      <c r="N56" s="66"/>
      <c r="O56" s="446"/>
      <c r="P56" s="447"/>
      <c r="Q56" s="448"/>
      <c r="R56" s="60"/>
      <c r="S56" s="100"/>
      <c r="T56" s="18"/>
      <c r="U56" s="19" t="str">
        <f t="shared" si="0"/>
        <v/>
      </c>
      <c r="V56" s="29"/>
      <c r="W56" s="19"/>
      <c r="X56" s="20" t="str">
        <f t="shared" si="1"/>
        <v/>
      </c>
      <c r="Y56" s="20" t="str">
        <f t="shared" si="2"/>
        <v/>
      </c>
      <c r="Z56" s="20" t="str">
        <f t="shared" si="3"/>
        <v/>
      </c>
      <c r="AA56" s="20" t="str">
        <f t="shared" si="4"/>
        <v/>
      </c>
      <c r="AB56" s="20" t="str">
        <f t="shared" si="5"/>
        <v/>
      </c>
      <c r="AC56" s="20" t="str">
        <f t="shared" si="6"/>
        <v/>
      </c>
      <c r="AD56" s="23" t="str">
        <f t="shared" si="7"/>
        <v/>
      </c>
      <c r="AE56" s="25" t="str">
        <f t="shared" si="11"/>
        <v/>
      </c>
      <c r="AF56" s="33" t="str">
        <f t="shared" si="12"/>
        <v/>
      </c>
      <c r="AG56" s="31" t="str">
        <f t="shared" si="13"/>
        <v/>
      </c>
      <c r="AH56" s="28" t="str">
        <f t="shared" si="8"/>
        <v/>
      </c>
      <c r="AI56" s="28" t="str">
        <f t="shared" si="9"/>
        <v/>
      </c>
      <c r="AJ56" s="33" t="str">
        <f t="shared" si="10"/>
        <v/>
      </c>
    </row>
    <row r="57" spans="1:36" ht="33.75" customHeight="1">
      <c r="A57" s="21">
        <v>21</v>
      </c>
      <c r="B57" s="57"/>
      <c r="C57" s="56"/>
      <c r="D57" s="105"/>
      <c r="E57" s="106"/>
      <c r="F57" s="5"/>
      <c r="G57" s="84"/>
      <c r="H57" s="104"/>
      <c r="I57" s="75"/>
      <c r="J57" s="101"/>
      <c r="K57" s="81"/>
      <c r="L57" s="128"/>
      <c r="M57" s="102"/>
      <c r="N57" s="66"/>
      <c r="O57" s="446"/>
      <c r="P57" s="447"/>
      <c r="Q57" s="448"/>
      <c r="R57" s="60"/>
      <c r="S57" s="100"/>
      <c r="T57" s="18"/>
      <c r="U57" s="19" t="str">
        <f t="shared" si="0"/>
        <v/>
      </c>
      <c r="V57" s="29"/>
      <c r="W57" s="19"/>
      <c r="X57" s="20" t="str">
        <f t="shared" si="1"/>
        <v/>
      </c>
      <c r="Y57" s="20" t="str">
        <f t="shared" si="2"/>
        <v/>
      </c>
      <c r="Z57" s="20" t="str">
        <f t="shared" si="3"/>
        <v/>
      </c>
      <c r="AA57" s="20" t="str">
        <f t="shared" si="4"/>
        <v/>
      </c>
      <c r="AB57" s="20" t="str">
        <f t="shared" si="5"/>
        <v/>
      </c>
      <c r="AC57" s="20" t="str">
        <f t="shared" si="6"/>
        <v/>
      </c>
      <c r="AD57" s="23" t="str">
        <f t="shared" si="7"/>
        <v/>
      </c>
      <c r="AE57" s="25" t="str">
        <f t="shared" si="11"/>
        <v/>
      </c>
      <c r="AF57" s="33" t="str">
        <f t="shared" si="12"/>
        <v/>
      </c>
      <c r="AG57" s="31" t="str">
        <f t="shared" si="13"/>
        <v/>
      </c>
      <c r="AH57" s="28" t="str">
        <f t="shared" si="8"/>
        <v/>
      </c>
      <c r="AI57" s="28" t="str">
        <f t="shared" si="9"/>
        <v/>
      </c>
      <c r="AJ57" s="33" t="str">
        <f t="shared" si="10"/>
        <v/>
      </c>
    </row>
    <row r="58" spans="1:36" ht="33.75" customHeight="1">
      <c r="A58" s="21">
        <v>22</v>
      </c>
      <c r="B58" s="57"/>
      <c r="C58" s="56"/>
      <c r="D58" s="105"/>
      <c r="E58" s="106"/>
      <c r="F58" s="5"/>
      <c r="G58" s="84"/>
      <c r="H58" s="104"/>
      <c r="I58" s="75"/>
      <c r="J58" s="101"/>
      <c r="K58" s="81"/>
      <c r="L58" s="128"/>
      <c r="M58" s="102"/>
      <c r="N58" s="66"/>
      <c r="O58" s="446"/>
      <c r="P58" s="447"/>
      <c r="Q58" s="448"/>
      <c r="R58" s="60"/>
      <c r="S58" s="100"/>
      <c r="T58" s="18"/>
      <c r="U58" s="19" t="str">
        <f t="shared" si="0"/>
        <v/>
      </c>
      <c r="V58" s="29"/>
      <c r="W58" s="19"/>
      <c r="X58" s="20" t="str">
        <f t="shared" si="1"/>
        <v/>
      </c>
      <c r="Y58" s="20" t="str">
        <f t="shared" si="2"/>
        <v/>
      </c>
      <c r="Z58" s="20" t="str">
        <f t="shared" si="3"/>
        <v/>
      </c>
      <c r="AA58" s="20" t="str">
        <f t="shared" si="4"/>
        <v/>
      </c>
      <c r="AB58" s="20" t="str">
        <f t="shared" si="5"/>
        <v/>
      </c>
      <c r="AC58" s="20" t="str">
        <f t="shared" si="6"/>
        <v/>
      </c>
      <c r="AD58" s="23" t="str">
        <f t="shared" si="7"/>
        <v/>
      </c>
      <c r="AE58" s="25" t="str">
        <f t="shared" si="11"/>
        <v/>
      </c>
      <c r="AF58" s="33" t="str">
        <f t="shared" si="12"/>
        <v/>
      </c>
      <c r="AG58" s="31" t="str">
        <f t="shared" si="13"/>
        <v/>
      </c>
      <c r="AH58" s="28" t="str">
        <f t="shared" si="8"/>
        <v/>
      </c>
      <c r="AI58" s="28" t="str">
        <f t="shared" si="9"/>
        <v/>
      </c>
      <c r="AJ58" s="33" t="str">
        <f t="shared" si="10"/>
        <v/>
      </c>
    </row>
    <row r="59" spans="1:36" ht="33.75" customHeight="1">
      <c r="A59" s="21">
        <v>23</v>
      </c>
      <c r="B59" s="57"/>
      <c r="C59" s="56"/>
      <c r="D59" s="105"/>
      <c r="E59" s="106"/>
      <c r="F59" s="5"/>
      <c r="G59" s="84"/>
      <c r="H59" s="104"/>
      <c r="I59" s="75"/>
      <c r="J59" s="101"/>
      <c r="K59" s="81"/>
      <c r="L59" s="128"/>
      <c r="M59" s="102"/>
      <c r="N59" s="66"/>
      <c r="O59" s="446"/>
      <c r="P59" s="447"/>
      <c r="Q59" s="448"/>
      <c r="R59" s="60"/>
      <c r="S59" s="100"/>
      <c r="T59" s="18"/>
      <c r="U59" s="19" t="str">
        <f t="shared" si="0"/>
        <v/>
      </c>
      <c r="V59" s="29"/>
      <c r="W59" s="19"/>
      <c r="X59" s="20" t="str">
        <f t="shared" si="1"/>
        <v/>
      </c>
      <c r="Y59" s="20" t="str">
        <f t="shared" si="2"/>
        <v/>
      </c>
      <c r="Z59" s="20" t="str">
        <f t="shared" si="3"/>
        <v/>
      </c>
      <c r="AA59" s="20" t="str">
        <f t="shared" si="4"/>
        <v/>
      </c>
      <c r="AB59" s="20" t="str">
        <f t="shared" si="5"/>
        <v/>
      </c>
      <c r="AC59" s="20" t="str">
        <f t="shared" si="6"/>
        <v/>
      </c>
      <c r="AD59" s="23" t="str">
        <f t="shared" si="7"/>
        <v/>
      </c>
      <c r="AE59" s="25" t="str">
        <f t="shared" si="11"/>
        <v/>
      </c>
      <c r="AF59" s="33" t="str">
        <f t="shared" si="12"/>
        <v/>
      </c>
      <c r="AG59" s="31" t="str">
        <f t="shared" si="13"/>
        <v/>
      </c>
      <c r="AH59" s="28" t="str">
        <f t="shared" si="8"/>
        <v/>
      </c>
      <c r="AI59" s="28" t="str">
        <f t="shared" si="9"/>
        <v/>
      </c>
      <c r="AJ59" s="33" t="str">
        <f t="shared" si="10"/>
        <v/>
      </c>
    </row>
    <row r="60" spans="1:36" ht="33.75" customHeight="1">
      <c r="A60" s="21">
        <v>24</v>
      </c>
      <c r="B60" s="57"/>
      <c r="C60" s="56"/>
      <c r="D60" s="105"/>
      <c r="E60" s="106"/>
      <c r="F60" s="5"/>
      <c r="G60" s="84"/>
      <c r="H60" s="104"/>
      <c r="I60" s="75"/>
      <c r="J60" s="101"/>
      <c r="K60" s="81"/>
      <c r="L60" s="128"/>
      <c r="M60" s="102"/>
      <c r="N60" s="66"/>
      <c r="O60" s="446"/>
      <c r="P60" s="447"/>
      <c r="Q60" s="448"/>
      <c r="R60" s="60"/>
      <c r="S60" s="100"/>
      <c r="T60" s="18"/>
      <c r="U60" s="19" t="str">
        <f t="shared" si="0"/>
        <v/>
      </c>
      <c r="V60" s="29"/>
      <c r="W60" s="19"/>
      <c r="X60" s="20" t="str">
        <f t="shared" si="1"/>
        <v/>
      </c>
      <c r="Y60" s="20" t="str">
        <f t="shared" si="2"/>
        <v/>
      </c>
      <c r="Z60" s="20" t="str">
        <f t="shared" si="3"/>
        <v/>
      </c>
      <c r="AA60" s="20" t="str">
        <f t="shared" si="4"/>
        <v/>
      </c>
      <c r="AB60" s="20" t="str">
        <f t="shared" si="5"/>
        <v/>
      </c>
      <c r="AC60" s="20" t="str">
        <f t="shared" si="6"/>
        <v/>
      </c>
      <c r="AD60" s="23" t="str">
        <f t="shared" si="7"/>
        <v/>
      </c>
      <c r="AE60" s="25" t="str">
        <f t="shared" si="11"/>
        <v/>
      </c>
      <c r="AF60" s="33" t="str">
        <f t="shared" si="12"/>
        <v/>
      </c>
      <c r="AG60" s="31" t="str">
        <f t="shared" si="13"/>
        <v/>
      </c>
      <c r="AH60" s="28" t="str">
        <f t="shared" si="8"/>
        <v/>
      </c>
      <c r="AI60" s="28" t="str">
        <f t="shared" si="9"/>
        <v/>
      </c>
      <c r="AJ60" s="33" t="str">
        <f t="shared" si="10"/>
        <v/>
      </c>
    </row>
    <row r="61" spans="1:36" ht="33.75" customHeight="1">
      <c r="A61" s="21">
        <v>25</v>
      </c>
      <c r="B61" s="57"/>
      <c r="C61" s="56"/>
      <c r="D61" s="105"/>
      <c r="E61" s="106"/>
      <c r="F61" s="5"/>
      <c r="G61" s="84"/>
      <c r="H61" s="104"/>
      <c r="I61" s="75"/>
      <c r="J61" s="101"/>
      <c r="K61" s="81"/>
      <c r="L61" s="128"/>
      <c r="M61" s="102"/>
      <c r="N61" s="66"/>
      <c r="O61" s="446"/>
      <c r="P61" s="447"/>
      <c r="Q61" s="448"/>
      <c r="R61" s="60"/>
      <c r="S61" s="100"/>
      <c r="T61" s="18"/>
      <c r="U61" s="19" t="str">
        <f t="shared" si="0"/>
        <v/>
      </c>
      <c r="V61" s="29"/>
      <c r="W61" s="19"/>
      <c r="X61" s="20" t="str">
        <f t="shared" si="1"/>
        <v/>
      </c>
      <c r="Y61" s="20" t="str">
        <f t="shared" si="2"/>
        <v/>
      </c>
      <c r="Z61" s="20" t="str">
        <f t="shared" si="3"/>
        <v/>
      </c>
      <c r="AA61" s="20" t="str">
        <f t="shared" si="4"/>
        <v/>
      </c>
      <c r="AB61" s="20" t="str">
        <f t="shared" si="5"/>
        <v/>
      </c>
      <c r="AC61" s="20" t="str">
        <f t="shared" si="6"/>
        <v/>
      </c>
      <c r="AD61" s="23" t="str">
        <f t="shared" si="7"/>
        <v/>
      </c>
      <c r="AE61" s="25" t="str">
        <f t="shared" si="11"/>
        <v/>
      </c>
      <c r="AF61" s="33" t="str">
        <f t="shared" si="12"/>
        <v/>
      </c>
      <c r="AG61" s="31" t="str">
        <f t="shared" si="13"/>
        <v/>
      </c>
      <c r="AH61" s="28" t="str">
        <f t="shared" si="8"/>
        <v/>
      </c>
      <c r="AI61" s="28" t="str">
        <f t="shared" si="9"/>
        <v/>
      </c>
      <c r="AJ61" s="33" t="str">
        <f t="shared" si="10"/>
        <v/>
      </c>
    </row>
    <row r="62" spans="1:36" ht="33.75" customHeight="1">
      <c r="A62" s="21">
        <v>26</v>
      </c>
      <c r="B62" s="57"/>
      <c r="C62" s="56"/>
      <c r="D62" s="105"/>
      <c r="E62" s="106"/>
      <c r="F62" s="5"/>
      <c r="G62" s="84"/>
      <c r="H62" s="104"/>
      <c r="I62" s="75"/>
      <c r="J62" s="101"/>
      <c r="K62" s="81"/>
      <c r="L62" s="128"/>
      <c r="M62" s="102"/>
      <c r="N62" s="66"/>
      <c r="O62" s="446"/>
      <c r="P62" s="447"/>
      <c r="Q62" s="448"/>
      <c r="R62" s="60"/>
      <c r="S62" s="100"/>
      <c r="T62" s="18"/>
      <c r="U62" s="19" t="str">
        <f t="shared" si="0"/>
        <v/>
      </c>
      <c r="V62" s="29"/>
      <c r="W62" s="19"/>
      <c r="X62" s="20" t="str">
        <f t="shared" si="1"/>
        <v/>
      </c>
      <c r="Y62" s="20" t="str">
        <f t="shared" si="2"/>
        <v/>
      </c>
      <c r="Z62" s="20" t="str">
        <f t="shared" si="3"/>
        <v/>
      </c>
      <c r="AA62" s="20" t="str">
        <f t="shared" si="4"/>
        <v/>
      </c>
      <c r="AB62" s="20" t="str">
        <f t="shared" si="5"/>
        <v/>
      </c>
      <c r="AC62" s="20" t="str">
        <f t="shared" si="6"/>
        <v/>
      </c>
      <c r="AD62" s="23" t="str">
        <f t="shared" si="7"/>
        <v/>
      </c>
      <c r="AE62" s="25" t="str">
        <f t="shared" si="11"/>
        <v/>
      </c>
      <c r="AF62" s="33" t="str">
        <f t="shared" si="12"/>
        <v/>
      </c>
      <c r="AG62" s="31" t="str">
        <f t="shared" si="13"/>
        <v/>
      </c>
      <c r="AH62" s="28" t="str">
        <f t="shared" si="8"/>
        <v/>
      </c>
      <c r="AI62" s="28" t="str">
        <f t="shared" si="9"/>
        <v/>
      </c>
      <c r="AJ62" s="33" t="str">
        <f t="shared" si="10"/>
        <v/>
      </c>
    </row>
    <row r="63" spans="1:36" ht="33.75" customHeight="1">
      <c r="A63" s="21">
        <v>27</v>
      </c>
      <c r="B63" s="57"/>
      <c r="C63" s="56"/>
      <c r="D63" s="105"/>
      <c r="E63" s="106"/>
      <c r="F63" s="5"/>
      <c r="G63" s="84"/>
      <c r="H63" s="104"/>
      <c r="I63" s="75"/>
      <c r="J63" s="101"/>
      <c r="K63" s="81"/>
      <c r="L63" s="128"/>
      <c r="M63" s="102"/>
      <c r="N63" s="66"/>
      <c r="O63" s="446"/>
      <c r="P63" s="447"/>
      <c r="Q63" s="448"/>
      <c r="R63" s="60"/>
      <c r="S63" s="100"/>
      <c r="T63" s="18"/>
      <c r="U63" s="19" t="str">
        <f t="shared" si="0"/>
        <v/>
      </c>
      <c r="V63" s="29"/>
      <c r="W63" s="19"/>
      <c r="X63" s="20" t="str">
        <f t="shared" si="1"/>
        <v/>
      </c>
      <c r="Y63" s="20" t="str">
        <f t="shared" si="2"/>
        <v/>
      </c>
      <c r="Z63" s="20" t="str">
        <f t="shared" si="3"/>
        <v/>
      </c>
      <c r="AA63" s="20" t="str">
        <f t="shared" si="4"/>
        <v/>
      </c>
      <c r="AB63" s="20" t="str">
        <f t="shared" si="5"/>
        <v/>
      </c>
      <c r="AC63" s="20" t="str">
        <f t="shared" si="6"/>
        <v/>
      </c>
      <c r="AD63" s="23" t="str">
        <f t="shared" si="7"/>
        <v/>
      </c>
      <c r="AE63" s="25" t="str">
        <f t="shared" si="11"/>
        <v/>
      </c>
      <c r="AF63" s="33" t="str">
        <f t="shared" si="12"/>
        <v/>
      </c>
      <c r="AG63" s="31" t="str">
        <f t="shared" si="13"/>
        <v/>
      </c>
      <c r="AH63" s="28" t="str">
        <f t="shared" si="8"/>
        <v/>
      </c>
      <c r="AI63" s="28" t="str">
        <f t="shared" si="9"/>
        <v/>
      </c>
      <c r="AJ63" s="33" t="str">
        <f t="shared" si="10"/>
        <v/>
      </c>
    </row>
    <row r="64" spans="1:36" ht="33.75" customHeight="1">
      <c r="A64" s="21">
        <v>28</v>
      </c>
      <c r="B64" s="57"/>
      <c r="C64" s="56"/>
      <c r="D64" s="105"/>
      <c r="E64" s="106"/>
      <c r="F64" s="5"/>
      <c r="G64" s="84"/>
      <c r="H64" s="104"/>
      <c r="I64" s="75"/>
      <c r="J64" s="101"/>
      <c r="K64" s="81"/>
      <c r="L64" s="128"/>
      <c r="M64" s="102"/>
      <c r="N64" s="66"/>
      <c r="O64" s="446"/>
      <c r="P64" s="447"/>
      <c r="Q64" s="448"/>
      <c r="R64" s="60"/>
      <c r="S64" s="100"/>
      <c r="T64" s="18"/>
      <c r="U64" s="19" t="str">
        <f t="shared" si="0"/>
        <v/>
      </c>
      <c r="V64" s="29"/>
      <c r="W64" s="19"/>
      <c r="X64" s="20" t="str">
        <f t="shared" si="1"/>
        <v/>
      </c>
      <c r="Y64" s="20" t="str">
        <f t="shared" si="2"/>
        <v/>
      </c>
      <c r="Z64" s="20" t="str">
        <f t="shared" si="3"/>
        <v/>
      </c>
      <c r="AA64" s="20" t="str">
        <f t="shared" si="4"/>
        <v/>
      </c>
      <c r="AB64" s="20" t="str">
        <f t="shared" si="5"/>
        <v/>
      </c>
      <c r="AC64" s="20" t="str">
        <f t="shared" si="6"/>
        <v/>
      </c>
      <c r="AD64" s="23" t="str">
        <f t="shared" si="7"/>
        <v/>
      </c>
      <c r="AE64" s="25" t="str">
        <f t="shared" si="11"/>
        <v/>
      </c>
      <c r="AF64" s="33" t="str">
        <f t="shared" si="12"/>
        <v/>
      </c>
      <c r="AG64" s="31" t="str">
        <f t="shared" si="13"/>
        <v/>
      </c>
      <c r="AH64" s="28" t="str">
        <f t="shared" si="8"/>
        <v/>
      </c>
      <c r="AI64" s="28" t="str">
        <f t="shared" si="9"/>
        <v/>
      </c>
      <c r="AJ64" s="33" t="str">
        <f t="shared" si="10"/>
        <v/>
      </c>
    </row>
    <row r="65" spans="1:36" ht="33.75" customHeight="1">
      <c r="A65" s="21">
        <v>29</v>
      </c>
      <c r="B65" s="57"/>
      <c r="C65" s="56"/>
      <c r="D65" s="105"/>
      <c r="E65" s="106"/>
      <c r="F65" s="5"/>
      <c r="G65" s="84"/>
      <c r="H65" s="104"/>
      <c r="I65" s="75"/>
      <c r="J65" s="101"/>
      <c r="K65" s="81"/>
      <c r="L65" s="128"/>
      <c r="M65" s="102"/>
      <c r="N65" s="66"/>
      <c r="O65" s="446"/>
      <c r="P65" s="447"/>
      <c r="Q65" s="448"/>
      <c r="R65" s="60"/>
      <c r="S65" s="100"/>
      <c r="T65" s="18"/>
      <c r="U65" s="19" t="str">
        <f t="shared" si="0"/>
        <v/>
      </c>
      <c r="V65" s="29"/>
      <c r="W65" s="19"/>
      <c r="X65" s="20" t="str">
        <f t="shared" si="1"/>
        <v/>
      </c>
      <c r="Y65" s="20" t="str">
        <f t="shared" si="2"/>
        <v/>
      </c>
      <c r="Z65" s="20" t="str">
        <f t="shared" si="3"/>
        <v/>
      </c>
      <c r="AA65" s="20" t="str">
        <f t="shared" si="4"/>
        <v/>
      </c>
      <c r="AB65" s="20" t="str">
        <f t="shared" si="5"/>
        <v/>
      </c>
      <c r="AC65" s="20" t="str">
        <f t="shared" si="6"/>
        <v/>
      </c>
      <c r="AD65" s="23" t="str">
        <f t="shared" si="7"/>
        <v/>
      </c>
      <c r="AE65" s="25" t="str">
        <f t="shared" si="11"/>
        <v/>
      </c>
      <c r="AF65" s="33" t="str">
        <f t="shared" si="12"/>
        <v/>
      </c>
      <c r="AG65" s="31" t="str">
        <f t="shared" si="13"/>
        <v/>
      </c>
      <c r="AH65" s="28" t="str">
        <f t="shared" si="8"/>
        <v/>
      </c>
      <c r="AI65" s="28" t="str">
        <f t="shared" si="9"/>
        <v/>
      </c>
      <c r="AJ65" s="33" t="str">
        <f t="shared" si="10"/>
        <v/>
      </c>
    </row>
    <row r="66" spans="1:36" ht="33.75" customHeight="1">
      <c r="A66" s="21">
        <v>30</v>
      </c>
      <c r="B66" s="57"/>
      <c r="C66" s="56"/>
      <c r="D66" s="105"/>
      <c r="E66" s="106"/>
      <c r="F66" s="5"/>
      <c r="G66" s="84"/>
      <c r="H66" s="104"/>
      <c r="I66" s="75"/>
      <c r="J66" s="101"/>
      <c r="K66" s="81"/>
      <c r="L66" s="128"/>
      <c r="M66" s="102"/>
      <c r="N66" s="66"/>
      <c r="O66" s="446"/>
      <c r="P66" s="447"/>
      <c r="Q66" s="448"/>
      <c r="R66" s="60"/>
      <c r="S66" s="100"/>
      <c r="T66" s="18"/>
      <c r="U66" s="19" t="str">
        <f t="shared" si="0"/>
        <v/>
      </c>
      <c r="V66" s="29"/>
      <c r="W66" s="19"/>
      <c r="X66" s="20" t="str">
        <f t="shared" si="1"/>
        <v/>
      </c>
      <c r="Y66" s="20" t="str">
        <f t="shared" si="2"/>
        <v/>
      </c>
      <c r="Z66" s="20" t="str">
        <f t="shared" si="3"/>
        <v/>
      </c>
      <c r="AA66" s="20" t="str">
        <f t="shared" si="4"/>
        <v/>
      </c>
      <c r="AB66" s="20" t="str">
        <f t="shared" si="5"/>
        <v/>
      </c>
      <c r="AC66" s="20" t="str">
        <f t="shared" si="6"/>
        <v/>
      </c>
      <c r="AD66" s="23" t="str">
        <f t="shared" si="7"/>
        <v/>
      </c>
      <c r="AE66" s="25" t="str">
        <f t="shared" si="11"/>
        <v/>
      </c>
      <c r="AF66" s="33" t="str">
        <f t="shared" si="12"/>
        <v/>
      </c>
      <c r="AG66" s="31" t="str">
        <f t="shared" si="13"/>
        <v/>
      </c>
      <c r="AH66" s="28" t="str">
        <f t="shared" si="8"/>
        <v/>
      </c>
      <c r="AI66" s="28" t="str">
        <f t="shared" si="9"/>
        <v/>
      </c>
      <c r="AJ66" s="33" t="str">
        <f t="shared" si="10"/>
        <v/>
      </c>
    </row>
    <row r="67" spans="1:36" ht="33.75" customHeight="1">
      <c r="A67" s="21">
        <v>31</v>
      </c>
      <c r="B67" s="57"/>
      <c r="C67" s="56"/>
      <c r="D67" s="105"/>
      <c r="E67" s="106"/>
      <c r="F67" s="5"/>
      <c r="G67" s="84"/>
      <c r="H67" s="104"/>
      <c r="I67" s="75"/>
      <c r="J67" s="101"/>
      <c r="K67" s="81"/>
      <c r="L67" s="128"/>
      <c r="M67" s="102"/>
      <c r="N67" s="66"/>
      <c r="O67" s="446"/>
      <c r="P67" s="447"/>
      <c r="Q67" s="448"/>
      <c r="R67" s="60"/>
      <c r="S67" s="100"/>
      <c r="T67" s="18"/>
      <c r="U67" s="19" t="str">
        <f t="shared" si="0"/>
        <v/>
      </c>
      <c r="V67" s="29"/>
      <c r="W67" s="19"/>
      <c r="X67" s="20" t="str">
        <f t="shared" si="1"/>
        <v/>
      </c>
      <c r="Y67" s="20" t="str">
        <f t="shared" si="2"/>
        <v/>
      </c>
      <c r="Z67" s="20" t="str">
        <f t="shared" si="3"/>
        <v/>
      </c>
      <c r="AA67" s="20" t="str">
        <f t="shared" si="4"/>
        <v/>
      </c>
      <c r="AB67" s="20" t="str">
        <f t="shared" si="5"/>
        <v/>
      </c>
      <c r="AC67" s="20" t="str">
        <f t="shared" si="6"/>
        <v/>
      </c>
      <c r="AD67" s="23" t="str">
        <f t="shared" si="7"/>
        <v/>
      </c>
      <c r="AE67" s="25" t="str">
        <f t="shared" si="11"/>
        <v/>
      </c>
      <c r="AF67" s="33" t="str">
        <f t="shared" si="12"/>
        <v/>
      </c>
      <c r="AG67" s="31" t="str">
        <f t="shared" si="13"/>
        <v/>
      </c>
      <c r="AH67" s="28" t="str">
        <f t="shared" si="8"/>
        <v/>
      </c>
      <c r="AI67" s="28" t="str">
        <f t="shared" si="9"/>
        <v/>
      </c>
      <c r="AJ67" s="33" t="str">
        <f t="shared" si="10"/>
        <v/>
      </c>
    </row>
    <row r="68" spans="1:36" ht="33.75" customHeight="1">
      <c r="A68" s="21">
        <v>32</v>
      </c>
      <c r="B68" s="57"/>
      <c r="C68" s="56"/>
      <c r="D68" s="105"/>
      <c r="E68" s="106"/>
      <c r="F68" s="5"/>
      <c r="G68" s="84"/>
      <c r="H68" s="104"/>
      <c r="I68" s="75"/>
      <c r="J68" s="101"/>
      <c r="K68" s="81"/>
      <c r="L68" s="128"/>
      <c r="M68" s="102"/>
      <c r="N68" s="66"/>
      <c r="O68" s="446"/>
      <c r="P68" s="447"/>
      <c r="Q68" s="448"/>
      <c r="R68" s="60"/>
      <c r="S68" s="100"/>
      <c r="T68" s="18"/>
      <c r="U68" s="19" t="str">
        <f t="shared" si="0"/>
        <v/>
      </c>
      <c r="V68" s="29"/>
      <c r="W68" s="19"/>
      <c r="X68" s="20" t="str">
        <f t="shared" si="1"/>
        <v/>
      </c>
      <c r="Y68" s="20" t="str">
        <f t="shared" si="2"/>
        <v/>
      </c>
      <c r="Z68" s="20" t="str">
        <f t="shared" si="3"/>
        <v/>
      </c>
      <c r="AA68" s="20" t="str">
        <f t="shared" si="4"/>
        <v/>
      </c>
      <c r="AB68" s="20" t="str">
        <f t="shared" si="5"/>
        <v/>
      </c>
      <c r="AC68" s="20" t="str">
        <f t="shared" si="6"/>
        <v/>
      </c>
      <c r="AD68" s="23" t="str">
        <f t="shared" si="7"/>
        <v/>
      </c>
      <c r="AE68" s="25" t="str">
        <f t="shared" si="11"/>
        <v/>
      </c>
      <c r="AF68" s="33" t="str">
        <f t="shared" si="12"/>
        <v/>
      </c>
      <c r="AG68" s="31" t="str">
        <f t="shared" si="13"/>
        <v/>
      </c>
      <c r="AH68" s="28" t="str">
        <f t="shared" si="8"/>
        <v/>
      </c>
      <c r="AI68" s="28" t="str">
        <f t="shared" si="9"/>
        <v/>
      </c>
      <c r="AJ68" s="33" t="str">
        <f t="shared" si="10"/>
        <v/>
      </c>
    </row>
    <row r="69" spans="1:36" ht="33.75" customHeight="1">
      <c r="A69" s="21">
        <v>33</v>
      </c>
      <c r="B69" s="57"/>
      <c r="C69" s="56"/>
      <c r="D69" s="105"/>
      <c r="E69" s="106"/>
      <c r="F69" s="5"/>
      <c r="G69" s="84"/>
      <c r="H69" s="104"/>
      <c r="I69" s="75"/>
      <c r="J69" s="101"/>
      <c r="K69" s="81"/>
      <c r="L69" s="128"/>
      <c r="M69" s="102"/>
      <c r="N69" s="66"/>
      <c r="O69" s="446"/>
      <c r="P69" s="447"/>
      <c r="Q69" s="448"/>
      <c r="R69" s="60"/>
      <c r="S69" s="100"/>
      <c r="T69" s="18"/>
      <c r="U69" s="19" t="str">
        <f t="shared" si="0"/>
        <v/>
      </c>
      <c r="V69" s="29"/>
      <c r="W69" s="19"/>
      <c r="X69" s="20" t="str">
        <f t="shared" si="1"/>
        <v/>
      </c>
      <c r="Y69" s="20" t="str">
        <f t="shared" si="2"/>
        <v/>
      </c>
      <c r="Z69" s="20" t="str">
        <f t="shared" si="3"/>
        <v/>
      </c>
      <c r="AA69" s="20" t="str">
        <f t="shared" si="4"/>
        <v/>
      </c>
      <c r="AB69" s="20" t="str">
        <f t="shared" si="5"/>
        <v/>
      </c>
      <c r="AC69" s="20" t="str">
        <f t="shared" si="6"/>
        <v/>
      </c>
      <c r="AD69" s="23" t="str">
        <f t="shared" si="7"/>
        <v/>
      </c>
      <c r="AE69" s="25" t="str">
        <f t="shared" si="11"/>
        <v/>
      </c>
      <c r="AF69" s="33" t="str">
        <f t="shared" si="12"/>
        <v/>
      </c>
      <c r="AG69" s="31" t="str">
        <f t="shared" si="13"/>
        <v/>
      </c>
      <c r="AH69" s="28" t="str">
        <f t="shared" si="8"/>
        <v/>
      </c>
      <c r="AI69" s="28" t="str">
        <f t="shared" si="9"/>
        <v/>
      </c>
      <c r="AJ69" s="33" t="str">
        <f t="shared" si="10"/>
        <v/>
      </c>
    </row>
    <row r="70" spans="1:36" ht="33.75" customHeight="1">
      <c r="A70" s="21">
        <v>34</v>
      </c>
      <c r="B70" s="57"/>
      <c r="C70" s="56"/>
      <c r="D70" s="105"/>
      <c r="E70" s="106"/>
      <c r="F70" s="5"/>
      <c r="G70" s="84"/>
      <c r="H70" s="104"/>
      <c r="I70" s="75"/>
      <c r="J70" s="101"/>
      <c r="K70" s="81"/>
      <c r="L70" s="128"/>
      <c r="M70" s="102"/>
      <c r="N70" s="66"/>
      <c r="O70" s="446"/>
      <c r="P70" s="447"/>
      <c r="Q70" s="448"/>
      <c r="R70" s="60"/>
      <c r="S70" s="100"/>
      <c r="T70" s="18"/>
      <c r="U70" s="19" t="str">
        <f t="shared" si="0"/>
        <v/>
      </c>
      <c r="V70" s="29"/>
      <c r="W70" s="19"/>
      <c r="X70" s="20" t="str">
        <f t="shared" si="1"/>
        <v/>
      </c>
      <c r="Y70" s="20" t="str">
        <f t="shared" si="2"/>
        <v/>
      </c>
      <c r="Z70" s="20" t="str">
        <f t="shared" si="3"/>
        <v/>
      </c>
      <c r="AA70" s="20" t="str">
        <f t="shared" si="4"/>
        <v/>
      </c>
      <c r="AB70" s="20" t="str">
        <f t="shared" si="5"/>
        <v/>
      </c>
      <c r="AC70" s="20" t="str">
        <f t="shared" si="6"/>
        <v/>
      </c>
      <c r="AD70" s="23" t="str">
        <f t="shared" si="7"/>
        <v/>
      </c>
      <c r="AE70" s="25" t="str">
        <f t="shared" si="11"/>
        <v/>
      </c>
      <c r="AF70" s="33" t="str">
        <f t="shared" si="12"/>
        <v/>
      </c>
      <c r="AG70" s="31" t="str">
        <f t="shared" si="13"/>
        <v/>
      </c>
      <c r="AH70" s="28" t="str">
        <f t="shared" si="8"/>
        <v/>
      </c>
      <c r="AI70" s="28" t="str">
        <f t="shared" si="9"/>
        <v/>
      </c>
      <c r="AJ70" s="33" t="str">
        <f t="shared" si="10"/>
        <v/>
      </c>
    </row>
    <row r="71" spans="1:36" ht="33.75" customHeight="1">
      <c r="A71" s="21">
        <v>35</v>
      </c>
      <c r="B71" s="57"/>
      <c r="C71" s="56"/>
      <c r="D71" s="105"/>
      <c r="E71" s="106"/>
      <c r="F71" s="5"/>
      <c r="G71" s="84"/>
      <c r="H71" s="104"/>
      <c r="I71" s="75"/>
      <c r="J71" s="101"/>
      <c r="K71" s="81"/>
      <c r="L71" s="128"/>
      <c r="M71" s="102"/>
      <c r="N71" s="66"/>
      <c r="O71" s="446"/>
      <c r="P71" s="447"/>
      <c r="Q71" s="448"/>
      <c r="R71" s="60"/>
      <c r="S71" s="100"/>
      <c r="T71" s="18"/>
      <c r="U71" s="19" t="str">
        <f t="shared" si="0"/>
        <v/>
      </c>
      <c r="V71" s="29"/>
      <c r="W71" s="19"/>
      <c r="X71" s="20" t="str">
        <f t="shared" si="1"/>
        <v/>
      </c>
      <c r="Y71" s="20" t="str">
        <f t="shared" si="2"/>
        <v/>
      </c>
      <c r="Z71" s="20" t="str">
        <f t="shared" si="3"/>
        <v/>
      </c>
      <c r="AA71" s="20" t="str">
        <f t="shared" si="4"/>
        <v/>
      </c>
      <c r="AB71" s="20" t="str">
        <f t="shared" si="5"/>
        <v/>
      </c>
      <c r="AC71" s="20" t="str">
        <f t="shared" si="6"/>
        <v/>
      </c>
      <c r="AD71" s="23" t="str">
        <f t="shared" si="7"/>
        <v/>
      </c>
      <c r="AE71" s="25" t="str">
        <f t="shared" si="11"/>
        <v/>
      </c>
      <c r="AF71" s="33" t="str">
        <f t="shared" si="12"/>
        <v/>
      </c>
      <c r="AG71" s="31" t="str">
        <f t="shared" si="13"/>
        <v/>
      </c>
      <c r="AH71" s="28" t="str">
        <f t="shared" si="8"/>
        <v/>
      </c>
      <c r="AI71" s="28" t="str">
        <f t="shared" si="9"/>
        <v/>
      </c>
      <c r="AJ71" s="33" t="str">
        <f t="shared" si="10"/>
        <v/>
      </c>
    </row>
    <row r="72" spans="1:36" ht="33.75" customHeight="1">
      <c r="A72" s="21">
        <v>36</v>
      </c>
      <c r="B72" s="57"/>
      <c r="C72" s="56"/>
      <c r="D72" s="105"/>
      <c r="E72" s="106"/>
      <c r="F72" s="5"/>
      <c r="G72" s="84"/>
      <c r="H72" s="104"/>
      <c r="I72" s="75"/>
      <c r="J72" s="101"/>
      <c r="K72" s="81"/>
      <c r="L72" s="128"/>
      <c r="M72" s="102"/>
      <c r="N72" s="66"/>
      <c r="O72" s="446"/>
      <c r="P72" s="447"/>
      <c r="Q72" s="448"/>
      <c r="R72" s="60"/>
      <c r="S72" s="100"/>
      <c r="T72" s="18"/>
      <c r="U72" s="19" t="str">
        <f t="shared" si="0"/>
        <v/>
      </c>
      <c r="V72" s="29"/>
      <c r="W72" s="19"/>
      <c r="X72" s="20" t="str">
        <f t="shared" si="1"/>
        <v/>
      </c>
      <c r="Y72" s="20" t="str">
        <f t="shared" si="2"/>
        <v/>
      </c>
      <c r="Z72" s="20" t="str">
        <f t="shared" si="3"/>
        <v/>
      </c>
      <c r="AA72" s="20" t="str">
        <f t="shared" si="4"/>
        <v/>
      </c>
      <c r="AB72" s="20" t="str">
        <f t="shared" si="5"/>
        <v/>
      </c>
      <c r="AC72" s="20" t="str">
        <f t="shared" si="6"/>
        <v/>
      </c>
      <c r="AD72" s="23" t="str">
        <f t="shared" si="7"/>
        <v/>
      </c>
      <c r="AE72" s="25" t="str">
        <f t="shared" si="11"/>
        <v/>
      </c>
      <c r="AF72" s="33" t="str">
        <f t="shared" si="12"/>
        <v/>
      </c>
      <c r="AG72" s="31" t="str">
        <f t="shared" si="13"/>
        <v/>
      </c>
      <c r="AH72" s="28" t="str">
        <f t="shared" si="8"/>
        <v/>
      </c>
      <c r="AI72" s="28" t="str">
        <f t="shared" si="9"/>
        <v/>
      </c>
      <c r="AJ72" s="33" t="str">
        <f t="shared" si="10"/>
        <v/>
      </c>
    </row>
    <row r="73" spans="1:36" ht="33.75" customHeight="1">
      <c r="A73" s="21">
        <v>37</v>
      </c>
      <c r="B73" s="57"/>
      <c r="C73" s="56"/>
      <c r="D73" s="105"/>
      <c r="E73" s="106"/>
      <c r="F73" s="5"/>
      <c r="G73" s="84"/>
      <c r="H73" s="104"/>
      <c r="I73" s="75"/>
      <c r="J73" s="101"/>
      <c r="K73" s="81"/>
      <c r="L73" s="128"/>
      <c r="M73" s="102"/>
      <c r="N73" s="66"/>
      <c r="O73" s="446"/>
      <c r="P73" s="447"/>
      <c r="Q73" s="448"/>
      <c r="R73" s="60"/>
      <c r="S73" s="100"/>
      <c r="T73" s="18"/>
      <c r="U73" s="19" t="str">
        <f t="shared" si="0"/>
        <v/>
      </c>
      <c r="V73" s="29"/>
      <c r="W73" s="19"/>
      <c r="X73" s="20" t="str">
        <f t="shared" si="1"/>
        <v/>
      </c>
      <c r="Y73" s="20" t="str">
        <f t="shared" si="2"/>
        <v/>
      </c>
      <c r="Z73" s="20" t="str">
        <f t="shared" si="3"/>
        <v/>
      </c>
      <c r="AA73" s="20" t="str">
        <f t="shared" si="4"/>
        <v/>
      </c>
      <c r="AB73" s="20" t="str">
        <f t="shared" si="5"/>
        <v/>
      </c>
      <c r="AC73" s="20" t="str">
        <f t="shared" si="6"/>
        <v/>
      </c>
      <c r="AD73" s="23" t="str">
        <f t="shared" si="7"/>
        <v/>
      </c>
      <c r="AE73" s="25" t="str">
        <f t="shared" si="11"/>
        <v/>
      </c>
      <c r="AF73" s="33" t="str">
        <f t="shared" si="12"/>
        <v/>
      </c>
      <c r="AG73" s="31" t="str">
        <f t="shared" si="13"/>
        <v/>
      </c>
      <c r="AH73" s="28" t="str">
        <f t="shared" si="8"/>
        <v/>
      </c>
      <c r="AI73" s="28" t="str">
        <f t="shared" si="9"/>
        <v/>
      </c>
      <c r="AJ73" s="33" t="str">
        <f t="shared" si="10"/>
        <v/>
      </c>
    </row>
    <row r="74" spans="1:36" ht="33.75" customHeight="1">
      <c r="A74" s="21">
        <v>38</v>
      </c>
      <c r="B74" s="57"/>
      <c r="C74" s="56"/>
      <c r="D74" s="105"/>
      <c r="E74" s="106"/>
      <c r="F74" s="5"/>
      <c r="G74" s="84"/>
      <c r="H74" s="104"/>
      <c r="I74" s="75"/>
      <c r="J74" s="101"/>
      <c r="K74" s="81"/>
      <c r="L74" s="128"/>
      <c r="M74" s="102"/>
      <c r="N74" s="66"/>
      <c r="O74" s="446"/>
      <c r="P74" s="447"/>
      <c r="Q74" s="448"/>
      <c r="R74" s="60"/>
      <c r="S74" s="100"/>
      <c r="T74" s="18"/>
      <c r="U74" s="19" t="str">
        <f t="shared" si="0"/>
        <v/>
      </c>
      <c r="V74" s="29"/>
      <c r="W74" s="19"/>
      <c r="X74" s="20" t="str">
        <f t="shared" si="1"/>
        <v/>
      </c>
      <c r="Y74" s="20" t="str">
        <f t="shared" si="2"/>
        <v/>
      </c>
      <c r="Z74" s="20" t="str">
        <f t="shared" si="3"/>
        <v/>
      </c>
      <c r="AA74" s="20" t="str">
        <f t="shared" si="4"/>
        <v/>
      </c>
      <c r="AB74" s="20" t="str">
        <f t="shared" si="5"/>
        <v/>
      </c>
      <c r="AC74" s="20" t="str">
        <f t="shared" si="6"/>
        <v/>
      </c>
      <c r="AD74" s="23" t="str">
        <f t="shared" si="7"/>
        <v/>
      </c>
      <c r="AE74" s="25" t="str">
        <f t="shared" si="11"/>
        <v/>
      </c>
      <c r="AF74" s="33" t="str">
        <f t="shared" si="12"/>
        <v/>
      </c>
      <c r="AG74" s="31" t="str">
        <f t="shared" si="13"/>
        <v/>
      </c>
      <c r="AH74" s="28" t="str">
        <f t="shared" si="8"/>
        <v/>
      </c>
      <c r="AI74" s="28" t="str">
        <f t="shared" si="9"/>
        <v/>
      </c>
      <c r="AJ74" s="33" t="str">
        <f t="shared" si="10"/>
        <v/>
      </c>
    </row>
    <row r="75" spans="1:36" ht="33.75" customHeight="1">
      <c r="A75" s="21">
        <v>39</v>
      </c>
      <c r="B75" s="57"/>
      <c r="C75" s="56"/>
      <c r="D75" s="105"/>
      <c r="E75" s="106"/>
      <c r="F75" s="5"/>
      <c r="G75" s="84"/>
      <c r="H75" s="104"/>
      <c r="I75" s="75"/>
      <c r="J75" s="101"/>
      <c r="K75" s="81"/>
      <c r="L75" s="128"/>
      <c r="M75" s="102"/>
      <c r="N75" s="66"/>
      <c r="O75" s="446"/>
      <c r="P75" s="447"/>
      <c r="Q75" s="448"/>
      <c r="R75" s="60"/>
      <c r="S75" s="100"/>
      <c r="T75" s="18"/>
      <c r="U75" s="19" t="str">
        <f t="shared" si="0"/>
        <v/>
      </c>
      <c r="V75" s="29"/>
      <c r="W75" s="19"/>
      <c r="X75" s="20" t="str">
        <f t="shared" si="1"/>
        <v/>
      </c>
      <c r="Y75" s="20" t="str">
        <f t="shared" si="2"/>
        <v/>
      </c>
      <c r="Z75" s="20" t="str">
        <f t="shared" si="3"/>
        <v/>
      </c>
      <c r="AA75" s="20" t="str">
        <f t="shared" si="4"/>
        <v/>
      </c>
      <c r="AB75" s="20" t="str">
        <f t="shared" si="5"/>
        <v/>
      </c>
      <c r="AC75" s="20" t="str">
        <f t="shared" si="6"/>
        <v/>
      </c>
      <c r="AD75" s="23" t="str">
        <f t="shared" si="7"/>
        <v/>
      </c>
      <c r="AE75" s="25" t="str">
        <f t="shared" si="11"/>
        <v/>
      </c>
      <c r="AF75" s="33" t="str">
        <f t="shared" si="12"/>
        <v/>
      </c>
      <c r="AG75" s="31" t="str">
        <f t="shared" si="13"/>
        <v/>
      </c>
      <c r="AH75" s="28" t="str">
        <f t="shared" si="8"/>
        <v/>
      </c>
      <c r="AI75" s="28" t="str">
        <f t="shared" si="9"/>
        <v/>
      </c>
      <c r="AJ75" s="33" t="str">
        <f t="shared" si="10"/>
        <v/>
      </c>
    </row>
    <row r="76" spans="1:36" ht="33.75" customHeight="1">
      <c r="A76" s="21">
        <v>40</v>
      </c>
      <c r="B76" s="57"/>
      <c r="C76" s="56"/>
      <c r="D76" s="105"/>
      <c r="E76" s="106"/>
      <c r="F76" s="5"/>
      <c r="G76" s="85"/>
      <c r="H76" s="104"/>
      <c r="I76" s="75"/>
      <c r="J76" s="101"/>
      <c r="K76" s="81"/>
      <c r="L76" s="128"/>
      <c r="M76" s="102"/>
      <c r="N76" s="66"/>
      <c r="O76" s="446"/>
      <c r="P76" s="447"/>
      <c r="Q76" s="448"/>
      <c r="R76" s="60"/>
      <c r="S76" s="100"/>
      <c r="T76" s="18"/>
      <c r="U76" s="19" t="str">
        <f t="shared" si="0"/>
        <v/>
      </c>
      <c r="V76" s="29"/>
      <c r="W76" s="19"/>
      <c r="X76" s="20" t="str">
        <f t="shared" si="1"/>
        <v/>
      </c>
      <c r="Y76" s="20" t="str">
        <f t="shared" si="2"/>
        <v/>
      </c>
      <c r="Z76" s="20" t="str">
        <f t="shared" si="3"/>
        <v/>
      </c>
      <c r="AA76" s="20" t="str">
        <f t="shared" si="4"/>
        <v/>
      </c>
      <c r="AB76" s="20" t="str">
        <f t="shared" si="5"/>
        <v/>
      </c>
      <c r="AC76" s="20" t="str">
        <f t="shared" si="6"/>
        <v/>
      </c>
      <c r="AD76" s="23" t="str">
        <f t="shared" si="7"/>
        <v/>
      </c>
      <c r="AE76" s="25" t="str">
        <f t="shared" si="11"/>
        <v/>
      </c>
      <c r="AF76" s="33" t="str">
        <f t="shared" si="12"/>
        <v/>
      </c>
      <c r="AG76" s="31" t="str">
        <f t="shared" si="13"/>
        <v/>
      </c>
      <c r="AH76" s="28" t="str">
        <f t="shared" si="8"/>
        <v/>
      </c>
      <c r="AI76" s="28" t="str">
        <f t="shared" si="9"/>
        <v/>
      </c>
      <c r="AJ76" s="33" t="str">
        <f t="shared" si="10"/>
        <v/>
      </c>
    </row>
    <row r="77" spans="1:36" ht="33.75" customHeight="1">
      <c r="A77" s="21">
        <v>41</v>
      </c>
      <c r="B77" s="57"/>
      <c r="C77" s="56"/>
      <c r="D77" s="105"/>
      <c r="E77" s="106"/>
      <c r="F77" s="5"/>
      <c r="G77" s="85"/>
      <c r="H77" s="104"/>
      <c r="I77" s="75"/>
      <c r="J77" s="101"/>
      <c r="K77" s="81"/>
      <c r="L77" s="128"/>
      <c r="M77" s="102"/>
      <c r="N77" s="66"/>
      <c r="O77" s="446"/>
      <c r="P77" s="447"/>
      <c r="Q77" s="448"/>
      <c r="R77" s="60"/>
      <c r="S77" s="100"/>
      <c r="T77" s="18"/>
      <c r="U77" s="19" t="str">
        <f t="shared" si="0"/>
        <v/>
      </c>
      <c r="V77" s="29"/>
      <c r="W77" s="19"/>
      <c r="X77" s="20" t="str">
        <f t="shared" si="1"/>
        <v/>
      </c>
      <c r="Y77" s="20" t="str">
        <f t="shared" si="2"/>
        <v/>
      </c>
      <c r="Z77" s="20" t="str">
        <f t="shared" si="3"/>
        <v/>
      </c>
      <c r="AA77" s="20" t="str">
        <f t="shared" si="4"/>
        <v/>
      </c>
      <c r="AB77" s="20" t="str">
        <f t="shared" si="5"/>
        <v/>
      </c>
      <c r="AC77" s="20" t="str">
        <f t="shared" si="6"/>
        <v/>
      </c>
      <c r="AD77" s="23" t="str">
        <f t="shared" si="7"/>
        <v/>
      </c>
      <c r="AE77" s="25" t="str">
        <f t="shared" si="11"/>
        <v/>
      </c>
      <c r="AF77" s="33" t="str">
        <f t="shared" si="12"/>
        <v/>
      </c>
      <c r="AG77" s="31" t="str">
        <f t="shared" si="13"/>
        <v/>
      </c>
      <c r="AH77" s="28" t="str">
        <f t="shared" si="8"/>
        <v/>
      </c>
      <c r="AI77" s="28" t="str">
        <f t="shared" si="9"/>
        <v/>
      </c>
      <c r="AJ77" s="33" t="str">
        <f t="shared" si="10"/>
        <v/>
      </c>
    </row>
    <row r="78" spans="1:36" ht="33.75" customHeight="1">
      <c r="A78" s="21">
        <v>42</v>
      </c>
      <c r="B78" s="57"/>
      <c r="C78" s="56"/>
      <c r="D78" s="105"/>
      <c r="E78" s="106"/>
      <c r="F78" s="5"/>
      <c r="G78" s="84"/>
      <c r="H78" s="104"/>
      <c r="I78" s="75"/>
      <c r="J78" s="101"/>
      <c r="K78" s="81"/>
      <c r="L78" s="128"/>
      <c r="M78" s="102"/>
      <c r="N78" s="66"/>
      <c r="O78" s="446"/>
      <c r="P78" s="447"/>
      <c r="Q78" s="448"/>
      <c r="R78" s="60"/>
      <c r="S78" s="100"/>
      <c r="T78" s="18"/>
      <c r="U78" s="19" t="str">
        <f t="shared" si="0"/>
        <v/>
      </c>
      <c r="V78" s="29"/>
      <c r="W78" s="19"/>
      <c r="X78" s="20" t="str">
        <f t="shared" si="1"/>
        <v/>
      </c>
      <c r="Y78" s="20" t="str">
        <f t="shared" si="2"/>
        <v/>
      </c>
      <c r="Z78" s="20" t="str">
        <f t="shared" si="3"/>
        <v/>
      </c>
      <c r="AA78" s="20" t="str">
        <f t="shared" si="4"/>
        <v/>
      </c>
      <c r="AB78" s="20" t="str">
        <f t="shared" si="5"/>
        <v/>
      </c>
      <c r="AC78" s="20" t="str">
        <f t="shared" si="6"/>
        <v/>
      </c>
      <c r="AD78" s="23" t="str">
        <f t="shared" si="7"/>
        <v/>
      </c>
      <c r="AE78" s="25" t="str">
        <f t="shared" si="11"/>
        <v/>
      </c>
      <c r="AF78" s="33" t="str">
        <f t="shared" si="12"/>
        <v/>
      </c>
      <c r="AG78" s="31" t="str">
        <f t="shared" si="13"/>
        <v/>
      </c>
      <c r="AH78" s="28" t="str">
        <f t="shared" si="8"/>
        <v/>
      </c>
      <c r="AI78" s="28" t="str">
        <f t="shared" si="9"/>
        <v/>
      </c>
      <c r="AJ78" s="33" t="str">
        <f t="shared" si="10"/>
        <v/>
      </c>
    </row>
    <row r="79" spans="1:36" ht="33.75" customHeight="1">
      <c r="A79" s="21">
        <v>43</v>
      </c>
      <c r="B79" s="57"/>
      <c r="C79" s="56"/>
      <c r="D79" s="105"/>
      <c r="E79" s="106"/>
      <c r="F79" s="5"/>
      <c r="G79" s="84"/>
      <c r="H79" s="104"/>
      <c r="I79" s="75"/>
      <c r="J79" s="101"/>
      <c r="K79" s="81"/>
      <c r="L79" s="128"/>
      <c r="M79" s="102"/>
      <c r="N79" s="66"/>
      <c r="O79" s="446"/>
      <c r="P79" s="447"/>
      <c r="Q79" s="448"/>
      <c r="R79" s="60"/>
      <c r="S79" s="100"/>
      <c r="T79" s="18"/>
      <c r="U79" s="19" t="str">
        <f t="shared" si="0"/>
        <v/>
      </c>
      <c r="V79" s="29"/>
      <c r="W79" s="19"/>
      <c r="X79" s="20" t="str">
        <f t="shared" si="1"/>
        <v/>
      </c>
      <c r="Y79" s="20" t="str">
        <f t="shared" si="2"/>
        <v/>
      </c>
      <c r="Z79" s="20" t="str">
        <f t="shared" si="3"/>
        <v/>
      </c>
      <c r="AA79" s="20" t="str">
        <f t="shared" si="4"/>
        <v/>
      </c>
      <c r="AB79" s="20" t="str">
        <f t="shared" si="5"/>
        <v/>
      </c>
      <c r="AC79" s="20" t="str">
        <f t="shared" si="6"/>
        <v/>
      </c>
      <c r="AD79" s="23" t="str">
        <f t="shared" si="7"/>
        <v/>
      </c>
      <c r="AE79" s="25" t="str">
        <f t="shared" si="11"/>
        <v/>
      </c>
      <c r="AF79" s="33" t="str">
        <f t="shared" si="12"/>
        <v/>
      </c>
      <c r="AG79" s="31" t="str">
        <f t="shared" si="13"/>
        <v/>
      </c>
      <c r="AH79" s="28" t="str">
        <f t="shared" si="8"/>
        <v/>
      </c>
      <c r="AI79" s="28" t="str">
        <f t="shared" si="9"/>
        <v/>
      </c>
      <c r="AJ79" s="33" t="str">
        <f t="shared" si="10"/>
        <v/>
      </c>
    </row>
    <row r="80" spans="1:36" ht="33.75" customHeight="1">
      <c r="A80" s="21">
        <v>44</v>
      </c>
      <c r="B80" s="57"/>
      <c r="C80" s="56"/>
      <c r="D80" s="75"/>
      <c r="E80" s="77"/>
      <c r="F80" s="5"/>
      <c r="G80" s="85"/>
      <c r="H80" s="78"/>
      <c r="I80" s="75"/>
      <c r="J80" s="76"/>
      <c r="K80" s="82"/>
      <c r="L80" s="128"/>
      <c r="M80" s="102"/>
      <c r="N80" s="67"/>
      <c r="O80" s="446"/>
      <c r="P80" s="447"/>
      <c r="Q80" s="448"/>
      <c r="R80" s="60"/>
      <c r="S80" s="100"/>
      <c r="T80" s="18"/>
      <c r="U80" s="19" t="str">
        <f t="shared" si="0"/>
        <v/>
      </c>
      <c r="V80" s="29"/>
      <c r="W80" s="19"/>
      <c r="X80" s="20" t="str">
        <f t="shared" si="1"/>
        <v/>
      </c>
      <c r="Y80" s="20" t="str">
        <f t="shared" si="2"/>
        <v/>
      </c>
      <c r="Z80" s="20" t="str">
        <f t="shared" si="3"/>
        <v/>
      </c>
      <c r="AA80" s="20" t="str">
        <f t="shared" si="4"/>
        <v/>
      </c>
      <c r="AB80" s="20" t="str">
        <f t="shared" si="5"/>
        <v/>
      </c>
      <c r="AC80" s="20" t="str">
        <f t="shared" si="6"/>
        <v/>
      </c>
      <c r="AD80" s="23" t="str">
        <f t="shared" si="7"/>
        <v/>
      </c>
      <c r="AE80" s="25" t="str">
        <f t="shared" si="11"/>
        <v/>
      </c>
      <c r="AF80" s="33" t="str">
        <f t="shared" si="12"/>
        <v/>
      </c>
      <c r="AG80" s="31" t="str">
        <f t="shared" si="13"/>
        <v/>
      </c>
      <c r="AH80" s="28" t="str">
        <f t="shared" si="8"/>
        <v/>
      </c>
      <c r="AI80" s="28" t="str">
        <f t="shared" si="9"/>
        <v/>
      </c>
      <c r="AJ80" s="33" t="str">
        <f t="shared" si="10"/>
        <v/>
      </c>
    </row>
    <row r="81" spans="1:36" ht="33.75" customHeight="1">
      <c r="A81" s="21">
        <v>45</v>
      </c>
      <c r="B81" s="57"/>
      <c r="C81" s="56"/>
      <c r="D81" s="105"/>
      <c r="E81" s="106"/>
      <c r="F81" s="5"/>
      <c r="G81" s="84"/>
      <c r="H81" s="104"/>
      <c r="I81" s="75"/>
      <c r="J81" s="101"/>
      <c r="K81" s="81"/>
      <c r="L81" s="128"/>
      <c r="M81" s="102"/>
      <c r="N81" s="66"/>
      <c r="O81" s="446"/>
      <c r="P81" s="447"/>
      <c r="Q81" s="448"/>
      <c r="R81" s="60"/>
      <c r="S81" s="100"/>
      <c r="T81" s="18"/>
      <c r="U81" s="19" t="str">
        <f t="shared" si="0"/>
        <v/>
      </c>
      <c r="V81" s="29"/>
      <c r="W81" s="19"/>
      <c r="X81" s="20" t="str">
        <f t="shared" si="1"/>
        <v/>
      </c>
      <c r="Y81" s="20" t="str">
        <f t="shared" si="2"/>
        <v/>
      </c>
      <c r="Z81" s="20" t="str">
        <f t="shared" si="3"/>
        <v/>
      </c>
      <c r="AA81" s="20" t="str">
        <f t="shared" si="4"/>
        <v/>
      </c>
      <c r="AB81" s="20" t="str">
        <f t="shared" si="5"/>
        <v/>
      </c>
      <c r="AC81" s="20" t="str">
        <f t="shared" si="6"/>
        <v/>
      </c>
      <c r="AD81" s="23" t="str">
        <f t="shared" si="7"/>
        <v/>
      </c>
      <c r="AE81" s="25" t="str">
        <f t="shared" si="11"/>
        <v/>
      </c>
      <c r="AF81" s="33" t="str">
        <f t="shared" si="12"/>
        <v/>
      </c>
      <c r="AG81" s="31" t="str">
        <f t="shared" si="13"/>
        <v/>
      </c>
      <c r="AH81" s="28" t="str">
        <f t="shared" si="8"/>
        <v/>
      </c>
      <c r="AI81" s="28" t="str">
        <f t="shared" si="9"/>
        <v/>
      </c>
      <c r="AJ81" s="33" t="str">
        <f t="shared" si="10"/>
        <v/>
      </c>
    </row>
    <row r="82" spans="1:36" ht="33.75" customHeight="1">
      <c r="A82" s="21">
        <v>46</v>
      </c>
      <c r="B82" s="57"/>
      <c r="C82" s="56"/>
      <c r="D82" s="105"/>
      <c r="E82" s="106"/>
      <c r="F82" s="5"/>
      <c r="G82" s="84"/>
      <c r="H82" s="104"/>
      <c r="I82" s="75"/>
      <c r="J82" s="101"/>
      <c r="K82" s="81"/>
      <c r="L82" s="128"/>
      <c r="M82" s="102"/>
      <c r="N82" s="66"/>
      <c r="O82" s="446"/>
      <c r="P82" s="447"/>
      <c r="Q82" s="448"/>
      <c r="R82" s="60"/>
      <c r="S82" s="100"/>
      <c r="T82" s="18"/>
      <c r="U82" s="19" t="str">
        <f t="shared" si="0"/>
        <v/>
      </c>
      <c r="V82" s="29"/>
      <c r="W82" s="19"/>
      <c r="X82" s="20" t="str">
        <f t="shared" si="1"/>
        <v/>
      </c>
      <c r="Y82" s="20" t="str">
        <f t="shared" si="2"/>
        <v/>
      </c>
      <c r="Z82" s="20" t="str">
        <f t="shared" si="3"/>
        <v/>
      </c>
      <c r="AA82" s="20" t="str">
        <f t="shared" si="4"/>
        <v/>
      </c>
      <c r="AB82" s="20" t="str">
        <f t="shared" si="5"/>
        <v/>
      </c>
      <c r="AC82" s="20" t="str">
        <f t="shared" si="6"/>
        <v/>
      </c>
      <c r="AD82" s="23" t="str">
        <f t="shared" si="7"/>
        <v/>
      </c>
      <c r="AE82" s="25" t="str">
        <f t="shared" si="11"/>
        <v/>
      </c>
      <c r="AF82" s="33" t="str">
        <f t="shared" si="12"/>
        <v/>
      </c>
      <c r="AG82" s="31" t="str">
        <f t="shared" si="13"/>
        <v/>
      </c>
      <c r="AH82" s="28" t="str">
        <f t="shared" si="8"/>
        <v/>
      </c>
      <c r="AI82" s="28" t="str">
        <f t="shared" si="9"/>
        <v/>
      </c>
      <c r="AJ82" s="33" t="str">
        <f t="shared" si="10"/>
        <v/>
      </c>
    </row>
    <row r="83" spans="1:36" ht="33.75" customHeight="1">
      <c r="A83" s="21">
        <v>47</v>
      </c>
      <c r="B83" s="57"/>
      <c r="C83" s="56"/>
      <c r="D83" s="105"/>
      <c r="E83" s="106"/>
      <c r="F83" s="5"/>
      <c r="G83" s="84"/>
      <c r="H83" s="104"/>
      <c r="I83" s="75"/>
      <c r="J83" s="101"/>
      <c r="K83" s="81"/>
      <c r="L83" s="128"/>
      <c r="M83" s="102"/>
      <c r="N83" s="66"/>
      <c r="O83" s="446"/>
      <c r="P83" s="447"/>
      <c r="Q83" s="448"/>
      <c r="R83" s="60"/>
      <c r="S83" s="100"/>
      <c r="T83" s="18"/>
      <c r="U83" s="19" t="str">
        <f t="shared" si="0"/>
        <v/>
      </c>
      <c r="V83" s="29"/>
      <c r="W83" s="19"/>
      <c r="X83" s="20" t="str">
        <f t="shared" si="1"/>
        <v/>
      </c>
      <c r="Y83" s="20" t="str">
        <f t="shared" si="2"/>
        <v/>
      </c>
      <c r="Z83" s="20" t="str">
        <f t="shared" si="3"/>
        <v/>
      </c>
      <c r="AA83" s="20" t="str">
        <f t="shared" si="4"/>
        <v/>
      </c>
      <c r="AB83" s="20" t="str">
        <f t="shared" si="5"/>
        <v/>
      </c>
      <c r="AC83" s="20" t="str">
        <f t="shared" si="6"/>
        <v/>
      </c>
      <c r="AD83" s="23" t="str">
        <f t="shared" si="7"/>
        <v/>
      </c>
      <c r="AE83" s="25" t="str">
        <f t="shared" si="11"/>
        <v/>
      </c>
      <c r="AF83" s="33" t="str">
        <f t="shared" si="12"/>
        <v/>
      </c>
      <c r="AG83" s="31" t="str">
        <f t="shared" si="13"/>
        <v/>
      </c>
      <c r="AH83" s="28" t="str">
        <f t="shared" si="8"/>
        <v/>
      </c>
      <c r="AI83" s="28" t="str">
        <f t="shared" si="9"/>
        <v/>
      </c>
      <c r="AJ83" s="33" t="str">
        <f t="shared" si="10"/>
        <v/>
      </c>
    </row>
    <row r="84" spans="1:36" ht="33.75" customHeight="1">
      <c r="A84" s="21">
        <v>48</v>
      </c>
      <c r="B84" s="57"/>
      <c r="C84" s="56"/>
      <c r="D84" s="105"/>
      <c r="E84" s="106"/>
      <c r="F84" s="5"/>
      <c r="G84" s="84"/>
      <c r="H84" s="104"/>
      <c r="I84" s="75"/>
      <c r="J84" s="101"/>
      <c r="K84" s="81"/>
      <c r="L84" s="128"/>
      <c r="M84" s="102"/>
      <c r="N84" s="66"/>
      <c r="O84" s="446"/>
      <c r="P84" s="447"/>
      <c r="Q84" s="448"/>
      <c r="R84" s="60"/>
      <c r="S84" s="100"/>
      <c r="T84" s="18"/>
      <c r="U84" s="19" t="str">
        <f t="shared" si="0"/>
        <v/>
      </c>
      <c r="V84" s="29"/>
      <c r="W84" s="19"/>
      <c r="X84" s="20" t="str">
        <f t="shared" si="1"/>
        <v/>
      </c>
      <c r="Y84" s="20" t="str">
        <f t="shared" si="2"/>
        <v/>
      </c>
      <c r="Z84" s="20" t="str">
        <f t="shared" si="3"/>
        <v/>
      </c>
      <c r="AA84" s="20" t="str">
        <f t="shared" si="4"/>
        <v/>
      </c>
      <c r="AB84" s="20" t="str">
        <f t="shared" si="5"/>
        <v/>
      </c>
      <c r="AC84" s="20" t="str">
        <f t="shared" si="6"/>
        <v/>
      </c>
      <c r="AD84" s="23" t="str">
        <f t="shared" si="7"/>
        <v/>
      </c>
      <c r="AE84" s="25" t="str">
        <f t="shared" si="11"/>
        <v/>
      </c>
      <c r="AF84" s="33" t="str">
        <f t="shared" si="12"/>
        <v/>
      </c>
      <c r="AG84" s="31" t="str">
        <f t="shared" si="13"/>
        <v/>
      </c>
      <c r="AH84" s="28" t="str">
        <f t="shared" si="8"/>
        <v/>
      </c>
      <c r="AI84" s="28" t="str">
        <f t="shared" si="9"/>
        <v/>
      </c>
      <c r="AJ84" s="33" t="str">
        <f t="shared" si="10"/>
        <v/>
      </c>
    </row>
    <row r="85" spans="1:36" ht="33.75" customHeight="1">
      <c r="A85" s="21">
        <v>49</v>
      </c>
      <c r="B85" s="57"/>
      <c r="C85" s="56"/>
      <c r="D85" s="105"/>
      <c r="E85" s="106"/>
      <c r="F85" s="5"/>
      <c r="G85" s="84"/>
      <c r="H85" s="104"/>
      <c r="I85" s="75"/>
      <c r="J85" s="101"/>
      <c r="K85" s="81"/>
      <c r="L85" s="128"/>
      <c r="M85" s="102"/>
      <c r="N85" s="66"/>
      <c r="O85" s="446"/>
      <c r="P85" s="447"/>
      <c r="Q85" s="448"/>
      <c r="R85" s="60"/>
      <c r="S85" s="100"/>
      <c r="T85" s="18"/>
      <c r="U85" s="19" t="str">
        <f t="shared" si="0"/>
        <v/>
      </c>
      <c r="V85" s="29"/>
      <c r="W85" s="19"/>
      <c r="X85" s="20" t="str">
        <f t="shared" si="1"/>
        <v/>
      </c>
      <c r="Y85" s="20" t="str">
        <f t="shared" si="2"/>
        <v/>
      </c>
      <c r="Z85" s="20" t="str">
        <f t="shared" si="3"/>
        <v/>
      </c>
      <c r="AA85" s="20" t="str">
        <f t="shared" si="4"/>
        <v/>
      </c>
      <c r="AB85" s="20" t="str">
        <f t="shared" si="5"/>
        <v/>
      </c>
      <c r="AC85" s="20" t="str">
        <f t="shared" si="6"/>
        <v/>
      </c>
      <c r="AD85" s="23" t="str">
        <f t="shared" si="7"/>
        <v/>
      </c>
      <c r="AE85" s="25" t="str">
        <f t="shared" si="11"/>
        <v/>
      </c>
      <c r="AF85" s="33" t="str">
        <f t="shared" si="12"/>
        <v/>
      </c>
      <c r="AG85" s="31" t="str">
        <f t="shared" si="13"/>
        <v/>
      </c>
      <c r="AH85" s="28" t="str">
        <f t="shared" si="8"/>
        <v/>
      </c>
      <c r="AI85" s="28" t="str">
        <f t="shared" si="9"/>
        <v/>
      </c>
      <c r="AJ85" s="33" t="str">
        <f t="shared" si="10"/>
        <v/>
      </c>
    </row>
    <row r="86" spans="1:36" ht="33.75" customHeight="1">
      <c r="A86" s="21">
        <v>50</v>
      </c>
      <c r="B86" s="57"/>
      <c r="C86" s="56"/>
      <c r="D86" s="105"/>
      <c r="E86" s="106"/>
      <c r="F86" s="5"/>
      <c r="G86" s="84"/>
      <c r="H86" s="104"/>
      <c r="I86" s="75"/>
      <c r="J86" s="101"/>
      <c r="K86" s="81"/>
      <c r="L86" s="128"/>
      <c r="M86" s="102"/>
      <c r="N86" s="66"/>
      <c r="O86" s="446"/>
      <c r="P86" s="447"/>
      <c r="Q86" s="448"/>
      <c r="R86" s="60"/>
      <c r="S86" s="100"/>
      <c r="T86" s="18"/>
      <c r="U86" s="19" t="str">
        <f t="shared" si="0"/>
        <v/>
      </c>
      <c r="V86" s="29"/>
      <c r="W86" s="19"/>
      <c r="X86" s="20" t="str">
        <f t="shared" si="1"/>
        <v/>
      </c>
      <c r="Y86" s="20" t="str">
        <f t="shared" si="2"/>
        <v/>
      </c>
      <c r="Z86" s="20" t="str">
        <f t="shared" si="3"/>
        <v/>
      </c>
      <c r="AA86" s="20" t="str">
        <f t="shared" si="4"/>
        <v/>
      </c>
      <c r="AB86" s="20" t="str">
        <f t="shared" si="5"/>
        <v/>
      </c>
      <c r="AC86" s="20" t="str">
        <f t="shared" si="6"/>
        <v/>
      </c>
      <c r="AD86" s="23" t="str">
        <f t="shared" si="7"/>
        <v/>
      </c>
      <c r="AE86" s="25" t="str">
        <f t="shared" si="11"/>
        <v/>
      </c>
      <c r="AF86" s="33" t="str">
        <f t="shared" si="12"/>
        <v/>
      </c>
      <c r="AG86" s="31" t="str">
        <f t="shared" si="13"/>
        <v/>
      </c>
      <c r="AH86" s="28" t="str">
        <f t="shared" si="8"/>
        <v/>
      </c>
      <c r="AI86" s="28" t="str">
        <f t="shared" si="9"/>
        <v/>
      </c>
      <c r="AJ86" s="33" t="str">
        <f t="shared" si="10"/>
        <v/>
      </c>
    </row>
    <row r="87" spans="1:36" ht="33.75" customHeight="1">
      <c r="A87" s="21">
        <v>51</v>
      </c>
      <c r="B87" s="57"/>
      <c r="C87" s="56"/>
      <c r="D87" s="105"/>
      <c r="E87" s="106"/>
      <c r="F87" s="5"/>
      <c r="G87" s="84"/>
      <c r="H87" s="104"/>
      <c r="I87" s="75"/>
      <c r="J87" s="101"/>
      <c r="K87" s="81"/>
      <c r="L87" s="128"/>
      <c r="M87" s="102"/>
      <c r="N87" s="66"/>
      <c r="O87" s="446"/>
      <c r="P87" s="447"/>
      <c r="Q87" s="448"/>
      <c r="R87" s="60"/>
      <c r="S87" s="100"/>
      <c r="T87" s="18"/>
      <c r="U87" s="19" t="str">
        <f t="shared" si="0"/>
        <v/>
      </c>
      <c r="V87" s="29"/>
      <c r="W87" s="19"/>
      <c r="X87" s="20" t="str">
        <f t="shared" si="1"/>
        <v/>
      </c>
      <c r="Y87" s="20" t="str">
        <f t="shared" si="2"/>
        <v/>
      </c>
      <c r="Z87" s="20" t="str">
        <f t="shared" si="3"/>
        <v/>
      </c>
      <c r="AA87" s="20" t="str">
        <f t="shared" si="4"/>
        <v/>
      </c>
      <c r="AB87" s="20" t="str">
        <f t="shared" si="5"/>
        <v/>
      </c>
      <c r="AC87" s="20" t="str">
        <f t="shared" si="6"/>
        <v/>
      </c>
      <c r="AD87" s="23" t="str">
        <f t="shared" si="7"/>
        <v/>
      </c>
      <c r="AE87" s="25" t="str">
        <f t="shared" si="11"/>
        <v/>
      </c>
      <c r="AF87" s="33" t="str">
        <f t="shared" si="12"/>
        <v/>
      </c>
      <c r="AG87" s="31" t="str">
        <f t="shared" si="13"/>
        <v/>
      </c>
      <c r="AH87" s="28" t="str">
        <f t="shared" si="8"/>
        <v/>
      </c>
      <c r="AI87" s="28" t="str">
        <f t="shared" si="9"/>
        <v/>
      </c>
      <c r="AJ87" s="33" t="str">
        <f t="shared" si="10"/>
        <v/>
      </c>
    </row>
    <row r="88" spans="1:36" ht="33.75" customHeight="1">
      <c r="A88" s="21">
        <v>52</v>
      </c>
      <c r="B88" s="57"/>
      <c r="C88" s="56"/>
      <c r="D88" s="105"/>
      <c r="E88" s="106"/>
      <c r="F88" s="5"/>
      <c r="G88" s="84"/>
      <c r="H88" s="104"/>
      <c r="I88" s="75"/>
      <c r="J88" s="101"/>
      <c r="K88" s="81"/>
      <c r="L88" s="128"/>
      <c r="M88" s="102"/>
      <c r="N88" s="66"/>
      <c r="O88" s="446"/>
      <c r="P88" s="447"/>
      <c r="Q88" s="448"/>
      <c r="R88" s="60"/>
      <c r="S88" s="100"/>
      <c r="T88" s="18"/>
      <c r="U88" s="19" t="str">
        <f t="shared" si="0"/>
        <v/>
      </c>
      <c r="V88" s="29"/>
      <c r="W88" s="19"/>
      <c r="X88" s="20" t="str">
        <f t="shared" si="1"/>
        <v/>
      </c>
      <c r="Y88" s="20" t="str">
        <f t="shared" si="2"/>
        <v/>
      </c>
      <c r="Z88" s="20" t="str">
        <f t="shared" si="3"/>
        <v/>
      </c>
      <c r="AA88" s="20" t="str">
        <f t="shared" si="4"/>
        <v/>
      </c>
      <c r="AB88" s="20" t="str">
        <f t="shared" si="5"/>
        <v/>
      </c>
      <c r="AC88" s="20" t="str">
        <f t="shared" si="6"/>
        <v/>
      </c>
      <c r="AD88" s="23" t="str">
        <f t="shared" si="7"/>
        <v/>
      </c>
      <c r="AE88" s="25" t="str">
        <f t="shared" si="11"/>
        <v/>
      </c>
      <c r="AF88" s="33" t="str">
        <f t="shared" si="12"/>
        <v/>
      </c>
      <c r="AG88" s="31" t="str">
        <f t="shared" si="13"/>
        <v/>
      </c>
      <c r="AH88" s="28" t="str">
        <f t="shared" si="8"/>
        <v/>
      </c>
      <c r="AI88" s="28" t="str">
        <f t="shared" si="9"/>
        <v/>
      </c>
      <c r="AJ88" s="33" t="str">
        <f t="shared" si="10"/>
        <v/>
      </c>
    </row>
    <row r="89" spans="1:36" ht="33.75" customHeight="1">
      <c r="A89" s="21">
        <v>53</v>
      </c>
      <c r="B89" s="57"/>
      <c r="C89" s="56"/>
      <c r="D89" s="105"/>
      <c r="E89" s="106"/>
      <c r="F89" s="5"/>
      <c r="G89" s="84"/>
      <c r="H89" s="104"/>
      <c r="I89" s="75"/>
      <c r="J89" s="101"/>
      <c r="K89" s="81"/>
      <c r="L89" s="128"/>
      <c r="M89" s="102"/>
      <c r="N89" s="66"/>
      <c r="O89" s="446"/>
      <c r="P89" s="447"/>
      <c r="Q89" s="448"/>
      <c r="R89" s="60"/>
      <c r="S89" s="100"/>
      <c r="T89" s="18"/>
      <c r="U89" s="19" t="str">
        <f t="shared" si="0"/>
        <v/>
      </c>
      <c r="V89" s="29"/>
      <c r="W89" s="19"/>
      <c r="X89" s="20" t="str">
        <f t="shared" si="1"/>
        <v/>
      </c>
      <c r="Y89" s="20" t="str">
        <f t="shared" si="2"/>
        <v/>
      </c>
      <c r="Z89" s="20" t="str">
        <f t="shared" si="3"/>
        <v/>
      </c>
      <c r="AA89" s="20" t="str">
        <f t="shared" si="4"/>
        <v/>
      </c>
      <c r="AB89" s="20" t="str">
        <f t="shared" si="5"/>
        <v/>
      </c>
      <c r="AC89" s="20" t="str">
        <f t="shared" si="6"/>
        <v/>
      </c>
      <c r="AD89" s="23" t="str">
        <f t="shared" si="7"/>
        <v/>
      </c>
      <c r="AE89" s="25" t="str">
        <f t="shared" si="11"/>
        <v/>
      </c>
      <c r="AF89" s="33" t="str">
        <f t="shared" si="12"/>
        <v/>
      </c>
      <c r="AG89" s="31" t="str">
        <f t="shared" si="13"/>
        <v/>
      </c>
      <c r="AH89" s="28" t="str">
        <f t="shared" si="8"/>
        <v/>
      </c>
      <c r="AI89" s="28" t="str">
        <f t="shared" si="9"/>
        <v/>
      </c>
      <c r="AJ89" s="33" t="str">
        <f t="shared" si="10"/>
        <v/>
      </c>
    </row>
    <row r="90" spans="1:36" ht="33.75" customHeight="1">
      <c r="A90" s="21">
        <v>54</v>
      </c>
      <c r="B90" s="57"/>
      <c r="C90" s="56"/>
      <c r="D90" s="105"/>
      <c r="E90" s="106"/>
      <c r="F90" s="5"/>
      <c r="G90" s="84"/>
      <c r="H90" s="104"/>
      <c r="I90" s="75"/>
      <c r="J90" s="101"/>
      <c r="K90" s="81"/>
      <c r="L90" s="128"/>
      <c r="M90" s="102"/>
      <c r="N90" s="66"/>
      <c r="O90" s="446"/>
      <c r="P90" s="447"/>
      <c r="Q90" s="448"/>
      <c r="R90" s="60"/>
      <c r="S90" s="100"/>
      <c r="T90" s="18"/>
      <c r="U90" s="19" t="str">
        <f t="shared" si="0"/>
        <v/>
      </c>
      <c r="V90" s="29"/>
      <c r="W90" s="19"/>
      <c r="X90" s="20" t="str">
        <f t="shared" si="1"/>
        <v/>
      </c>
      <c r="Y90" s="20" t="str">
        <f t="shared" si="2"/>
        <v/>
      </c>
      <c r="Z90" s="20" t="str">
        <f t="shared" si="3"/>
        <v/>
      </c>
      <c r="AA90" s="20" t="str">
        <f t="shared" si="4"/>
        <v/>
      </c>
      <c r="AB90" s="20" t="str">
        <f t="shared" si="5"/>
        <v/>
      </c>
      <c r="AC90" s="20" t="str">
        <f t="shared" si="6"/>
        <v/>
      </c>
      <c r="AD90" s="23" t="str">
        <f t="shared" si="7"/>
        <v/>
      </c>
      <c r="AE90" s="25" t="str">
        <f t="shared" si="11"/>
        <v/>
      </c>
      <c r="AF90" s="33" t="str">
        <f t="shared" si="12"/>
        <v/>
      </c>
      <c r="AG90" s="31" t="str">
        <f t="shared" si="13"/>
        <v/>
      </c>
      <c r="AH90" s="28" t="str">
        <f t="shared" si="8"/>
        <v/>
      </c>
      <c r="AI90" s="28" t="str">
        <f t="shared" si="9"/>
        <v/>
      </c>
      <c r="AJ90" s="33" t="str">
        <f t="shared" si="10"/>
        <v/>
      </c>
    </row>
    <row r="91" spans="1:36" ht="33.75" customHeight="1">
      <c r="A91" s="21">
        <v>55</v>
      </c>
      <c r="B91" s="57"/>
      <c r="C91" s="56"/>
      <c r="D91" s="105"/>
      <c r="E91" s="106"/>
      <c r="F91" s="5"/>
      <c r="G91" s="84"/>
      <c r="H91" s="104"/>
      <c r="I91" s="75"/>
      <c r="J91" s="101"/>
      <c r="K91" s="81"/>
      <c r="L91" s="128"/>
      <c r="M91" s="102"/>
      <c r="N91" s="66"/>
      <c r="O91" s="446"/>
      <c r="P91" s="447"/>
      <c r="Q91" s="448"/>
      <c r="R91" s="60"/>
      <c r="S91" s="100"/>
      <c r="T91" s="18"/>
      <c r="U91" s="19" t="str">
        <f t="shared" si="0"/>
        <v/>
      </c>
      <c r="V91" s="29"/>
      <c r="W91" s="19"/>
      <c r="X91" s="20" t="str">
        <f t="shared" si="1"/>
        <v/>
      </c>
      <c r="Y91" s="20" t="str">
        <f t="shared" si="2"/>
        <v/>
      </c>
      <c r="Z91" s="20" t="str">
        <f t="shared" si="3"/>
        <v/>
      </c>
      <c r="AA91" s="20" t="str">
        <f t="shared" si="4"/>
        <v/>
      </c>
      <c r="AB91" s="20" t="str">
        <f t="shared" si="5"/>
        <v/>
      </c>
      <c r="AC91" s="20" t="str">
        <f t="shared" si="6"/>
        <v/>
      </c>
      <c r="AD91" s="23" t="str">
        <f t="shared" si="7"/>
        <v/>
      </c>
      <c r="AE91" s="25" t="str">
        <f t="shared" si="11"/>
        <v/>
      </c>
      <c r="AF91" s="33" t="str">
        <f t="shared" si="12"/>
        <v/>
      </c>
      <c r="AG91" s="31" t="str">
        <f t="shared" si="13"/>
        <v/>
      </c>
      <c r="AH91" s="28" t="str">
        <f t="shared" si="8"/>
        <v/>
      </c>
      <c r="AI91" s="28" t="str">
        <f t="shared" si="9"/>
        <v/>
      </c>
      <c r="AJ91" s="33" t="str">
        <f t="shared" si="10"/>
        <v/>
      </c>
    </row>
    <row r="92" spans="1:36" ht="33.75" customHeight="1">
      <c r="A92" s="21">
        <v>56</v>
      </c>
      <c r="B92" s="57"/>
      <c r="C92" s="56"/>
      <c r="D92" s="105"/>
      <c r="E92" s="106"/>
      <c r="F92" s="5"/>
      <c r="G92" s="84"/>
      <c r="H92" s="104"/>
      <c r="I92" s="75"/>
      <c r="J92" s="101"/>
      <c r="K92" s="81"/>
      <c r="L92" s="128"/>
      <c r="M92" s="102"/>
      <c r="N92" s="66"/>
      <c r="O92" s="446"/>
      <c r="P92" s="447"/>
      <c r="Q92" s="448"/>
      <c r="R92" s="60"/>
      <c r="S92" s="100"/>
      <c r="T92" s="18"/>
      <c r="U92" s="19" t="str">
        <f t="shared" si="0"/>
        <v/>
      </c>
      <c r="V92" s="29"/>
      <c r="W92" s="19"/>
      <c r="X92" s="20" t="str">
        <f t="shared" si="1"/>
        <v/>
      </c>
      <c r="Y92" s="20" t="str">
        <f t="shared" si="2"/>
        <v/>
      </c>
      <c r="Z92" s="20" t="str">
        <f t="shared" si="3"/>
        <v/>
      </c>
      <c r="AA92" s="20" t="str">
        <f t="shared" si="4"/>
        <v/>
      </c>
      <c r="AB92" s="20" t="str">
        <f t="shared" si="5"/>
        <v/>
      </c>
      <c r="AC92" s="20" t="str">
        <f t="shared" si="6"/>
        <v/>
      </c>
      <c r="AD92" s="23" t="str">
        <f t="shared" si="7"/>
        <v/>
      </c>
      <c r="AE92" s="25" t="str">
        <f t="shared" si="11"/>
        <v/>
      </c>
      <c r="AF92" s="33" t="str">
        <f t="shared" si="12"/>
        <v/>
      </c>
      <c r="AG92" s="31" t="str">
        <f t="shared" si="13"/>
        <v/>
      </c>
      <c r="AH92" s="28" t="str">
        <f t="shared" si="8"/>
        <v/>
      </c>
      <c r="AI92" s="28" t="str">
        <f t="shared" si="9"/>
        <v/>
      </c>
      <c r="AJ92" s="33" t="str">
        <f t="shared" si="10"/>
        <v/>
      </c>
    </row>
    <row r="93" spans="1:36" ht="33.75" customHeight="1">
      <c r="A93" s="21">
        <v>57</v>
      </c>
      <c r="B93" s="57"/>
      <c r="C93" s="56"/>
      <c r="D93" s="105"/>
      <c r="E93" s="106"/>
      <c r="F93" s="5"/>
      <c r="G93" s="84"/>
      <c r="H93" s="104"/>
      <c r="I93" s="75"/>
      <c r="J93" s="101"/>
      <c r="K93" s="81"/>
      <c r="L93" s="128"/>
      <c r="M93" s="102"/>
      <c r="N93" s="66"/>
      <c r="O93" s="446"/>
      <c r="P93" s="447"/>
      <c r="Q93" s="448"/>
      <c r="R93" s="60"/>
      <c r="S93" s="100"/>
      <c r="T93" s="18"/>
      <c r="U93" s="19" t="str">
        <f t="shared" si="0"/>
        <v/>
      </c>
      <c r="V93" s="29"/>
      <c r="W93" s="19"/>
      <c r="X93" s="20" t="str">
        <f t="shared" si="1"/>
        <v/>
      </c>
      <c r="Y93" s="20" t="str">
        <f t="shared" si="2"/>
        <v/>
      </c>
      <c r="Z93" s="20" t="str">
        <f t="shared" si="3"/>
        <v/>
      </c>
      <c r="AA93" s="20" t="str">
        <f t="shared" si="4"/>
        <v/>
      </c>
      <c r="AB93" s="20" t="str">
        <f t="shared" si="5"/>
        <v/>
      </c>
      <c r="AC93" s="20" t="str">
        <f t="shared" si="6"/>
        <v/>
      </c>
      <c r="AD93" s="23" t="str">
        <f t="shared" si="7"/>
        <v/>
      </c>
      <c r="AE93" s="25" t="str">
        <f t="shared" si="11"/>
        <v/>
      </c>
      <c r="AF93" s="33" t="str">
        <f t="shared" si="12"/>
        <v/>
      </c>
      <c r="AG93" s="31" t="str">
        <f t="shared" si="13"/>
        <v/>
      </c>
      <c r="AH93" s="28" t="str">
        <f t="shared" si="8"/>
        <v/>
      </c>
      <c r="AI93" s="28" t="str">
        <f t="shared" si="9"/>
        <v/>
      </c>
      <c r="AJ93" s="33" t="str">
        <f t="shared" si="10"/>
        <v/>
      </c>
    </row>
    <row r="94" spans="1:36" ht="33.75" customHeight="1">
      <c r="A94" s="21">
        <v>58</v>
      </c>
      <c r="B94" s="57"/>
      <c r="C94" s="56"/>
      <c r="D94" s="105"/>
      <c r="E94" s="106"/>
      <c r="F94" s="5"/>
      <c r="G94" s="84"/>
      <c r="H94" s="104"/>
      <c r="I94" s="75"/>
      <c r="J94" s="101"/>
      <c r="K94" s="81"/>
      <c r="L94" s="128"/>
      <c r="M94" s="102"/>
      <c r="N94" s="66"/>
      <c r="O94" s="446"/>
      <c r="P94" s="447"/>
      <c r="Q94" s="448"/>
      <c r="R94" s="60"/>
      <c r="S94" s="100"/>
      <c r="T94" s="18"/>
      <c r="U94" s="19" t="str">
        <f t="shared" si="0"/>
        <v/>
      </c>
      <c r="V94" s="29"/>
      <c r="W94" s="19"/>
      <c r="X94" s="20" t="str">
        <f t="shared" si="1"/>
        <v/>
      </c>
      <c r="Y94" s="20" t="str">
        <f t="shared" si="2"/>
        <v/>
      </c>
      <c r="Z94" s="20" t="str">
        <f t="shared" si="3"/>
        <v/>
      </c>
      <c r="AA94" s="20" t="str">
        <f t="shared" si="4"/>
        <v/>
      </c>
      <c r="AB94" s="20" t="str">
        <f t="shared" si="5"/>
        <v/>
      </c>
      <c r="AC94" s="20" t="str">
        <f t="shared" si="6"/>
        <v/>
      </c>
      <c r="AD94" s="23" t="str">
        <f t="shared" si="7"/>
        <v/>
      </c>
      <c r="AE94" s="25" t="str">
        <f t="shared" si="11"/>
        <v/>
      </c>
      <c r="AF94" s="33" t="str">
        <f t="shared" si="12"/>
        <v/>
      </c>
      <c r="AG94" s="31" t="str">
        <f t="shared" si="13"/>
        <v/>
      </c>
      <c r="AH94" s="28" t="str">
        <f t="shared" si="8"/>
        <v/>
      </c>
      <c r="AI94" s="28" t="str">
        <f t="shared" si="9"/>
        <v/>
      </c>
      <c r="AJ94" s="33" t="str">
        <f t="shared" si="10"/>
        <v/>
      </c>
    </row>
    <row r="95" spans="1:36" ht="33.75" customHeight="1">
      <c r="A95" s="21">
        <v>59</v>
      </c>
      <c r="B95" s="57"/>
      <c r="C95" s="56"/>
      <c r="D95" s="105"/>
      <c r="E95" s="106"/>
      <c r="F95" s="5"/>
      <c r="G95" s="84"/>
      <c r="H95" s="104"/>
      <c r="I95" s="75"/>
      <c r="J95" s="101"/>
      <c r="K95" s="81"/>
      <c r="L95" s="128"/>
      <c r="M95" s="102"/>
      <c r="N95" s="66"/>
      <c r="O95" s="446"/>
      <c r="P95" s="447"/>
      <c r="Q95" s="448"/>
      <c r="R95" s="60"/>
      <c r="S95" s="100"/>
      <c r="T95" s="18"/>
      <c r="U95" s="19" t="str">
        <f t="shared" si="0"/>
        <v/>
      </c>
      <c r="V95" s="29"/>
      <c r="W95" s="19"/>
      <c r="X95" s="20" t="str">
        <f t="shared" si="1"/>
        <v/>
      </c>
      <c r="Y95" s="20" t="str">
        <f t="shared" si="2"/>
        <v/>
      </c>
      <c r="Z95" s="20" t="str">
        <f t="shared" si="3"/>
        <v/>
      </c>
      <c r="AA95" s="20" t="str">
        <f t="shared" si="4"/>
        <v/>
      </c>
      <c r="AB95" s="20" t="str">
        <f t="shared" si="5"/>
        <v/>
      </c>
      <c r="AC95" s="20" t="str">
        <f t="shared" si="6"/>
        <v/>
      </c>
      <c r="AD95" s="23" t="str">
        <f t="shared" si="7"/>
        <v/>
      </c>
      <c r="AE95" s="25" t="str">
        <f t="shared" si="11"/>
        <v/>
      </c>
      <c r="AF95" s="33" t="str">
        <f t="shared" si="12"/>
        <v/>
      </c>
      <c r="AG95" s="31" t="str">
        <f t="shared" si="13"/>
        <v/>
      </c>
      <c r="AH95" s="28" t="str">
        <f t="shared" si="8"/>
        <v/>
      </c>
      <c r="AI95" s="28" t="str">
        <f t="shared" si="9"/>
        <v/>
      </c>
      <c r="AJ95" s="33" t="str">
        <f t="shared" si="10"/>
        <v/>
      </c>
    </row>
    <row r="96" spans="1:36" ht="33.75" customHeight="1">
      <c r="A96" s="21">
        <v>60</v>
      </c>
      <c r="B96" s="57"/>
      <c r="C96" s="56"/>
      <c r="D96" s="105"/>
      <c r="E96" s="106"/>
      <c r="F96" s="5"/>
      <c r="G96" s="84"/>
      <c r="H96" s="104"/>
      <c r="I96" s="75"/>
      <c r="J96" s="101"/>
      <c r="K96" s="81"/>
      <c r="L96" s="128"/>
      <c r="M96" s="102"/>
      <c r="N96" s="66"/>
      <c r="O96" s="446"/>
      <c r="P96" s="447"/>
      <c r="Q96" s="448"/>
      <c r="R96" s="60"/>
      <c r="S96" s="100"/>
      <c r="T96" s="18"/>
      <c r="U96" s="19" t="str">
        <f t="shared" si="0"/>
        <v/>
      </c>
      <c r="V96" s="29"/>
      <c r="W96" s="19"/>
      <c r="X96" s="20" t="str">
        <f t="shared" si="1"/>
        <v/>
      </c>
      <c r="Y96" s="20" t="str">
        <f t="shared" si="2"/>
        <v/>
      </c>
      <c r="Z96" s="20" t="str">
        <f t="shared" si="3"/>
        <v/>
      </c>
      <c r="AA96" s="20" t="str">
        <f t="shared" si="4"/>
        <v/>
      </c>
      <c r="AB96" s="20" t="str">
        <f t="shared" si="5"/>
        <v/>
      </c>
      <c r="AC96" s="20" t="str">
        <f t="shared" si="6"/>
        <v/>
      </c>
      <c r="AD96" s="23" t="str">
        <f t="shared" si="7"/>
        <v/>
      </c>
      <c r="AE96" s="25" t="str">
        <f t="shared" si="11"/>
        <v/>
      </c>
      <c r="AF96" s="33" t="str">
        <f t="shared" si="12"/>
        <v/>
      </c>
      <c r="AG96" s="31" t="str">
        <f t="shared" si="13"/>
        <v/>
      </c>
      <c r="AH96" s="28" t="str">
        <f t="shared" si="8"/>
        <v/>
      </c>
      <c r="AI96" s="28" t="str">
        <f t="shared" si="9"/>
        <v/>
      </c>
      <c r="AJ96" s="33" t="str">
        <f t="shared" si="10"/>
        <v/>
      </c>
    </row>
    <row r="97" spans="1:36" ht="33.75" customHeight="1">
      <c r="A97" s="21">
        <v>61</v>
      </c>
      <c r="B97" s="57"/>
      <c r="C97" s="56"/>
      <c r="D97" s="105"/>
      <c r="E97" s="106"/>
      <c r="F97" s="5"/>
      <c r="G97" s="85"/>
      <c r="H97" s="104"/>
      <c r="I97" s="75"/>
      <c r="J97" s="101"/>
      <c r="K97" s="81"/>
      <c r="L97" s="128"/>
      <c r="M97" s="102"/>
      <c r="N97" s="66"/>
      <c r="O97" s="446"/>
      <c r="P97" s="447"/>
      <c r="Q97" s="448"/>
      <c r="R97" s="60"/>
      <c r="S97" s="100"/>
      <c r="T97" s="18"/>
      <c r="U97" s="19" t="str">
        <f t="shared" si="0"/>
        <v/>
      </c>
      <c r="V97" s="29"/>
      <c r="W97" s="19"/>
      <c r="X97" s="20" t="str">
        <f t="shared" si="1"/>
        <v/>
      </c>
      <c r="Y97" s="20" t="str">
        <f t="shared" si="2"/>
        <v/>
      </c>
      <c r="Z97" s="20" t="str">
        <f t="shared" si="3"/>
        <v/>
      </c>
      <c r="AA97" s="20" t="str">
        <f t="shared" si="4"/>
        <v/>
      </c>
      <c r="AB97" s="20" t="str">
        <f t="shared" si="5"/>
        <v/>
      </c>
      <c r="AC97" s="20" t="str">
        <f t="shared" si="6"/>
        <v/>
      </c>
      <c r="AD97" s="23" t="str">
        <f t="shared" si="7"/>
        <v/>
      </c>
      <c r="AE97" s="25" t="str">
        <f t="shared" si="11"/>
        <v/>
      </c>
      <c r="AF97" s="33" t="str">
        <f t="shared" si="12"/>
        <v/>
      </c>
      <c r="AG97" s="31" t="str">
        <f t="shared" si="13"/>
        <v/>
      </c>
      <c r="AH97" s="28" t="str">
        <f t="shared" si="8"/>
        <v/>
      </c>
      <c r="AI97" s="28" t="str">
        <f t="shared" si="9"/>
        <v/>
      </c>
      <c r="AJ97" s="33" t="str">
        <f t="shared" si="10"/>
        <v/>
      </c>
    </row>
    <row r="98" spans="1:36" ht="33.75" customHeight="1">
      <c r="A98" s="21">
        <v>62</v>
      </c>
      <c r="B98" s="57"/>
      <c r="C98" s="56"/>
      <c r="D98" s="105"/>
      <c r="E98" s="106"/>
      <c r="F98" s="5"/>
      <c r="G98" s="85"/>
      <c r="H98" s="104"/>
      <c r="I98" s="75"/>
      <c r="J98" s="101"/>
      <c r="K98" s="81"/>
      <c r="L98" s="128"/>
      <c r="M98" s="102"/>
      <c r="N98" s="66"/>
      <c r="O98" s="446"/>
      <c r="P98" s="447"/>
      <c r="Q98" s="448"/>
      <c r="R98" s="60"/>
      <c r="S98" s="100"/>
      <c r="T98" s="18"/>
      <c r="U98" s="19" t="str">
        <f t="shared" si="0"/>
        <v/>
      </c>
      <c r="V98" s="29"/>
      <c r="W98" s="19"/>
      <c r="X98" s="20" t="str">
        <f t="shared" si="1"/>
        <v/>
      </c>
      <c r="Y98" s="20" t="str">
        <f t="shared" si="2"/>
        <v/>
      </c>
      <c r="Z98" s="20" t="str">
        <f t="shared" si="3"/>
        <v/>
      </c>
      <c r="AA98" s="20" t="str">
        <f t="shared" si="4"/>
        <v/>
      </c>
      <c r="AB98" s="20" t="str">
        <f t="shared" si="5"/>
        <v/>
      </c>
      <c r="AC98" s="20" t="str">
        <f t="shared" si="6"/>
        <v/>
      </c>
      <c r="AD98" s="23" t="str">
        <f t="shared" si="7"/>
        <v/>
      </c>
      <c r="AE98" s="25" t="str">
        <f t="shared" si="11"/>
        <v/>
      </c>
      <c r="AF98" s="33" t="str">
        <f t="shared" si="12"/>
        <v/>
      </c>
      <c r="AG98" s="31" t="str">
        <f t="shared" si="13"/>
        <v/>
      </c>
      <c r="AH98" s="28" t="str">
        <f t="shared" si="8"/>
        <v/>
      </c>
      <c r="AI98" s="28" t="str">
        <f t="shared" si="9"/>
        <v/>
      </c>
      <c r="AJ98" s="33" t="str">
        <f t="shared" si="10"/>
        <v/>
      </c>
    </row>
    <row r="99" spans="1:36" ht="33.75" customHeight="1">
      <c r="A99" s="21">
        <v>63</v>
      </c>
      <c r="B99" s="57"/>
      <c r="C99" s="56"/>
      <c r="D99" s="105"/>
      <c r="E99" s="106"/>
      <c r="F99" s="5"/>
      <c r="G99" s="84"/>
      <c r="H99" s="104"/>
      <c r="I99" s="75"/>
      <c r="J99" s="101"/>
      <c r="K99" s="81"/>
      <c r="L99" s="128"/>
      <c r="M99" s="102"/>
      <c r="N99" s="66"/>
      <c r="O99" s="446"/>
      <c r="P99" s="447"/>
      <c r="Q99" s="448"/>
      <c r="R99" s="60"/>
      <c r="S99" s="100"/>
      <c r="T99" s="18"/>
      <c r="U99" s="19" t="str">
        <f t="shared" si="0"/>
        <v/>
      </c>
      <c r="V99" s="29"/>
      <c r="W99" s="19"/>
      <c r="X99" s="20" t="str">
        <f t="shared" si="1"/>
        <v/>
      </c>
      <c r="Y99" s="20" t="str">
        <f t="shared" si="2"/>
        <v/>
      </c>
      <c r="Z99" s="20" t="str">
        <f t="shared" si="3"/>
        <v/>
      </c>
      <c r="AA99" s="20" t="str">
        <f t="shared" si="4"/>
        <v/>
      </c>
      <c r="AB99" s="20" t="str">
        <f t="shared" si="5"/>
        <v/>
      </c>
      <c r="AC99" s="20" t="str">
        <f t="shared" si="6"/>
        <v/>
      </c>
      <c r="AD99" s="23" t="str">
        <f t="shared" si="7"/>
        <v/>
      </c>
      <c r="AE99" s="25" t="str">
        <f t="shared" si="11"/>
        <v/>
      </c>
      <c r="AF99" s="33" t="str">
        <f t="shared" si="12"/>
        <v/>
      </c>
      <c r="AG99" s="31" t="str">
        <f t="shared" si="13"/>
        <v/>
      </c>
      <c r="AH99" s="28" t="str">
        <f t="shared" si="8"/>
        <v/>
      </c>
      <c r="AI99" s="28" t="str">
        <f t="shared" si="9"/>
        <v/>
      </c>
      <c r="AJ99" s="33" t="str">
        <f t="shared" si="10"/>
        <v/>
      </c>
    </row>
    <row r="100" spans="1:36" ht="33.75" customHeight="1">
      <c r="A100" s="21">
        <v>64</v>
      </c>
      <c r="B100" s="57"/>
      <c r="C100" s="56"/>
      <c r="D100" s="105"/>
      <c r="E100" s="106"/>
      <c r="F100" s="5"/>
      <c r="G100" s="84"/>
      <c r="H100" s="104"/>
      <c r="I100" s="75"/>
      <c r="J100" s="101"/>
      <c r="K100" s="81"/>
      <c r="L100" s="128"/>
      <c r="M100" s="102"/>
      <c r="N100" s="66"/>
      <c r="O100" s="446"/>
      <c r="P100" s="447"/>
      <c r="Q100" s="448"/>
      <c r="R100" s="60"/>
      <c r="S100" s="100"/>
      <c r="T100" s="18"/>
      <c r="U100" s="19" t="str">
        <f t="shared" ref="U100:U126" si="14">IF(G100="","",DATEDIF(G100,$T$33,"Y"))</f>
        <v/>
      </c>
      <c r="V100" s="29"/>
      <c r="W100" s="19"/>
      <c r="X100" s="20" t="str">
        <f t="shared" ref="X100:X126" si="15">IF(AND(U100=40,B100="協会けんぽ(本人)"),"〇","")</f>
        <v/>
      </c>
      <c r="Y100" s="20" t="str">
        <f t="shared" ref="Y100:Y126" si="16">IF(AND($U100=45,$B100="協会けんぽ(本人)"),"〇","")</f>
        <v/>
      </c>
      <c r="Z100" s="20" t="str">
        <f t="shared" ref="Z100:Z126" si="17">IF(AND($U100=50,$B100="協会けんぽ(本人)"),"〇","")</f>
        <v/>
      </c>
      <c r="AA100" s="20" t="str">
        <f t="shared" ref="AA100:AA126" si="18">IF(AND($U100=55,$B100="協会けんぽ(本人)"),"〇","")</f>
        <v/>
      </c>
      <c r="AB100" s="20" t="str">
        <f t="shared" ref="AB100:AB126" si="19">IF(AND($U100=60,$B100="協会けんぽ(本人)"),"〇","")</f>
        <v/>
      </c>
      <c r="AC100" s="20" t="str">
        <f t="shared" ref="AC100:AC126" si="20">IF(AND($U100=65,$B100="協会けんぽ(本人)"),"〇","")</f>
        <v/>
      </c>
      <c r="AD100" s="23" t="str">
        <f t="shared" ref="AD100:AD126" si="21">IF(AND($U100=70,$B100="協会けんぽ(本人)"),"〇","")</f>
        <v/>
      </c>
      <c r="AE100" s="25" t="str">
        <f t="shared" si="11"/>
        <v/>
      </c>
      <c r="AF100" s="33" t="str">
        <f t="shared" si="12"/>
        <v/>
      </c>
      <c r="AG100" s="31" t="str">
        <f t="shared" si="13"/>
        <v/>
      </c>
      <c r="AH100" s="28" t="str">
        <f t="shared" ref="AH100:AH126" si="22">IFERROR((IF(AND(F100="女",$AG100="偶数",$B100="協会けんぽ(本人)",U100&gt;=40),"乳","")),"")</f>
        <v/>
      </c>
      <c r="AI100" s="28" t="str">
        <f t="shared" ref="AI100:AI126" si="23">IF(AND(F100="女",$AG100="偶数",$B100="協会けんぽ(本人)"),"子","")</f>
        <v/>
      </c>
      <c r="AJ100" s="33" t="str">
        <f t="shared" ref="AJ100:AJ126" si="24">IF(AND(AH100="乳",H100="一般健診"),"〇","")</f>
        <v/>
      </c>
    </row>
    <row r="101" spans="1:36" ht="33.75" customHeight="1">
      <c r="A101" s="21">
        <v>65</v>
      </c>
      <c r="B101" s="57"/>
      <c r="C101" s="56"/>
      <c r="D101" s="75"/>
      <c r="E101" s="77"/>
      <c r="F101" s="5"/>
      <c r="G101" s="85"/>
      <c r="H101" s="78"/>
      <c r="I101" s="75"/>
      <c r="J101" s="76"/>
      <c r="K101" s="82"/>
      <c r="L101" s="128"/>
      <c r="M101" s="102"/>
      <c r="N101" s="67"/>
      <c r="O101" s="446"/>
      <c r="P101" s="447"/>
      <c r="Q101" s="448"/>
      <c r="R101" s="60"/>
      <c r="S101" s="100"/>
      <c r="T101" s="18"/>
      <c r="U101" s="19" t="str">
        <f t="shared" si="14"/>
        <v/>
      </c>
      <c r="V101" s="29"/>
      <c r="W101" s="19"/>
      <c r="X101" s="20" t="str">
        <f t="shared" si="15"/>
        <v/>
      </c>
      <c r="Y101" s="20" t="str">
        <f t="shared" si="16"/>
        <v/>
      </c>
      <c r="Z101" s="20" t="str">
        <f t="shared" si="17"/>
        <v/>
      </c>
      <c r="AA101" s="20" t="str">
        <f t="shared" si="18"/>
        <v/>
      </c>
      <c r="AB101" s="20" t="str">
        <f t="shared" si="19"/>
        <v/>
      </c>
      <c r="AC101" s="20" t="str">
        <f t="shared" si="20"/>
        <v/>
      </c>
      <c r="AD101" s="23" t="str">
        <f t="shared" si="21"/>
        <v/>
      </c>
      <c r="AE101" s="25" t="str">
        <f t="shared" si="11"/>
        <v/>
      </c>
      <c r="AF101" s="33" t="str">
        <f t="shared" si="12"/>
        <v/>
      </c>
      <c r="AG101" s="31" t="str">
        <f t="shared" si="13"/>
        <v/>
      </c>
      <c r="AH101" s="28" t="str">
        <f t="shared" si="22"/>
        <v/>
      </c>
      <c r="AI101" s="28" t="str">
        <f t="shared" si="23"/>
        <v/>
      </c>
      <c r="AJ101" s="33" t="str">
        <f t="shared" si="24"/>
        <v/>
      </c>
    </row>
    <row r="102" spans="1:36" ht="33.75" customHeight="1">
      <c r="A102" s="21">
        <v>66</v>
      </c>
      <c r="B102" s="57"/>
      <c r="C102" s="56"/>
      <c r="D102" s="105"/>
      <c r="E102" s="106"/>
      <c r="F102" s="5"/>
      <c r="G102" s="84"/>
      <c r="H102" s="104"/>
      <c r="I102" s="75"/>
      <c r="J102" s="101"/>
      <c r="K102" s="81"/>
      <c r="L102" s="128"/>
      <c r="M102" s="102"/>
      <c r="N102" s="66"/>
      <c r="O102" s="446"/>
      <c r="P102" s="447"/>
      <c r="Q102" s="448"/>
      <c r="R102" s="60"/>
      <c r="S102" s="100"/>
      <c r="T102" s="18"/>
      <c r="U102" s="19" t="str">
        <f t="shared" si="14"/>
        <v/>
      </c>
      <c r="V102" s="29"/>
      <c r="W102" s="19"/>
      <c r="X102" s="20" t="str">
        <f t="shared" si="15"/>
        <v/>
      </c>
      <c r="Y102" s="20" t="str">
        <f t="shared" si="16"/>
        <v/>
      </c>
      <c r="Z102" s="20" t="str">
        <f t="shared" si="17"/>
        <v/>
      </c>
      <c r="AA102" s="20" t="str">
        <f t="shared" si="18"/>
        <v/>
      </c>
      <c r="AB102" s="20" t="str">
        <f t="shared" si="19"/>
        <v/>
      </c>
      <c r="AC102" s="20" t="str">
        <f t="shared" si="20"/>
        <v/>
      </c>
      <c r="AD102" s="23" t="str">
        <f t="shared" si="21"/>
        <v/>
      </c>
      <c r="AE102" s="25" t="str">
        <f t="shared" ref="AE102:AE126" si="25">IFERROR(IF(OR(X102="〇",Y102="〇",Z102="〇",AA102="〇",AB102="〇",AC102="〇",AD102="〇"),"対象",""),"")</f>
        <v/>
      </c>
      <c r="AF102" s="33" t="str">
        <f t="shared" ref="AF102:AF126" si="26">IF(AE102="対象","〇","")</f>
        <v/>
      </c>
      <c r="AG102" s="31" t="str">
        <f t="shared" ref="AG102:AG126" si="27">IFERROR(IF(ISEVEN(U102)=TRUE,"偶数",""),"")</f>
        <v/>
      </c>
      <c r="AH102" s="28" t="str">
        <f t="shared" si="22"/>
        <v/>
      </c>
      <c r="AI102" s="28" t="str">
        <f t="shared" si="23"/>
        <v/>
      </c>
      <c r="AJ102" s="33" t="str">
        <f t="shared" si="24"/>
        <v/>
      </c>
    </row>
    <row r="103" spans="1:36" ht="33.75" customHeight="1">
      <c r="A103" s="21">
        <v>67</v>
      </c>
      <c r="B103" s="57"/>
      <c r="C103" s="56"/>
      <c r="D103" s="105"/>
      <c r="E103" s="106"/>
      <c r="F103" s="5"/>
      <c r="G103" s="84"/>
      <c r="H103" s="104"/>
      <c r="I103" s="75"/>
      <c r="J103" s="101"/>
      <c r="K103" s="81"/>
      <c r="L103" s="128"/>
      <c r="M103" s="102"/>
      <c r="N103" s="66"/>
      <c r="O103" s="446"/>
      <c r="P103" s="447"/>
      <c r="Q103" s="448"/>
      <c r="R103" s="60"/>
      <c r="S103" s="100"/>
      <c r="T103" s="18"/>
      <c r="U103" s="19" t="str">
        <f t="shared" si="14"/>
        <v/>
      </c>
      <c r="V103" s="29"/>
      <c r="W103" s="19"/>
      <c r="X103" s="20" t="str">
        <f t="shared" si="15"/>
        <v/>
      </c>
      <c r="Y103" s="20" t="str">
        <f t="shared" si="16"/>
        <v/>
      </c>
      <c r="Z103" s="20" t="str">
        <f t="shared" si="17"/>
        <v/>
      </c>
      <c r="AA103" s="20" t="str">
        <f t="shared" si="18"/>
        <v/>
      </c>
      <c r="AB103" s="20" t="str">
        <f t="shared" si="19"/>
        <v/>
      </c>
      <c r="AC103" s="20" t="str">
        <f t="shared" si="20"/>
        <v/>
      </c>
      <c r="AD103" s="23" t="str">
        <f t="shared" si="21"/>
        <v/>
      </c>
      <c r="AE103" s="25" t="str">
        <f t="shared" si="25"/>
        <v/>
      </c>
      <c r="AF103" s="33" t="str">
        <f t="shared" si="26"/>
        <v/>
      </c>
      <c r="AG103" s="31" t="str">
        <f t="shared" si="27"/>
        <v/>
      </c>
      <c r="AH103" s="28" t="str">
        <f t="shared" si="22"/>
        <v/>
      </c>
      <c r="AI103" s="28" t="str">
        <f t="shared" si="23"/>
        <v/>
      </c>
      <c r="AJ103" s="33" t="str">
        <f t="shared" si="24"/>
        <v/>
      </c>
    </row>
    <row r="104" spans="1:36" ht="33.75" customHeight="1">
      <c r="A104" s="21">
        <v>68</v>
      </c>
      <c r="B104" s="57"/>
      <c r="C104" s="56"/>
      <c r="D104" s="105"/>
      <c r="E104" s="106"/>
      <c r="F104" s="5"/>
      <c r="G104" s="84"/>
      <c r="H104" s="104"/>
      <c r="I104" s="75"/>
      <c r="J104" s="101"/>
      <c r="K104" s="81"/>
      <c r="L104" s="128"/>
      <c r="M104" s="102"/>
      <c r="N104" s="66"/>
      <c r="O104" s="446"/>
      <c r="P104" s="447"/>
      <c r="Q104" s="448"/>
      <c r="R104" s="60"/>
      <c r="S104" s="100"/>
      <c r="T104" s="18"/>
      <c r="U104" s="19" t="str">
        <f t="shared" si="14"/>
        <v/>
      </c>
      <c r="V104" s="29"/>
      <c r="W104" s="19"/>
      <c r="X104" s="20" t="str">
        <f t="shared" si="15"/>
        <v/>
      </c>
      <c r="Y104" s="20" t="str">
        <f t="shared" si="16"/>
        <v/>
      </c>
      <c r="Z104" s="20" t="str">
        <f t="shared" si="17"/>
        <v/>
      </c>
      <c r="AA104" s="20" t="str">
        <f t="shared" si="18"/>
        <v/>
      </c>
      <c r="AB104" s="20" t="str">
        <f t="shared" si="19"/>
        <v/>
      </c>
      <c r="AC104" s="20" t="str">
        <f t="shared" si="20"/>
        <v/>
      </c>
      <c r="AD104" s="23" t="str">
        <f t="shared" si="21"/>
        <v/>
      </c>
      <c r="AE104" s="25" t="str">
        <f t="shared" si="25"/>
        <v/>
      </c>
      <c r="AF104" s="33" t="str">
        <f t="shared" si="26"/>
        <v/>
      </c>
      <c r="AG104" s="31" t="str">
        <f t="shared" si="27"/>
        <v/>
      </c>
      <c r="AH104" s="28" t="str">
        <f t="shared" si="22"/>
        <v/>
      </c>
      <c r="AI104" s="28" t="str">
        <f t="shared" si="23"/>
        <v/>
      </c>
      <c r="AJ104" s="33" t="str">
        <f t="shared" si="24"/>
        <v/>
      </c>
    </row>
    <row r="105" spans="1:36" ht="33.75" customHeight="1">
      <c r="A105" s="21">
        <v>69</v>
      </c>
      <c r="B105" s="57"/>
      <c r="C105" s="56"/>
      <c r="D105" s="105"/>
      <c r="E105" s="106"/>
      <c r="F105" s="5"/>
      <c r="G105" s="85"/>
      <c r="H105" s="104"/>
      <c r="I105" s="75"/>
      <c r="J105" s="101"/>
      <c r="K105" s="81"/>
      <c r="L105" s="128"/>
      <c r="M105" s="102"/>
      <c r="N105" s="66"/>
      <c r="O105" s="446"/>
      <c r="P105" s="447"/>
      <c r="Q105" s="448"/>
      <c r="R105" s="60"/>
      <c r="S105" s="100"/>
      <c r="T105" s="18"/>
      <c r="U105" s="19" t="str">
        <f t="shared" si="14"/>
        <v/>
      </c>
      <c r="V105" s="29"/>
      <c r="W105" s="19"/>
      <c r="X105" s="20" t="str">
        <f t="shared" si="15"/>
        <v/>
      </c>
      <c r="Y105" s="20" t="str">
        <f t="shared" si="16"/>
        <v/>
      </c>
      <c r="Z105" s="20" t="str">
        <f t="shared" si="17"/>
        <v/>
      </c>
      <c r="AA105" s="20" t="str">
        <f t="shared" si="18"/>
        <v/>
      </c>
      <c r="AB105" s="20" t="str">
        <f t="shared" si="19"/>
        <v/>
      </c>
      <c r="AC105" s="20" t="str">
        <f t="shared" si="20"/>
        <v/>
      </c>
      <c r="AD105" s="23" t="str">
        <f t="shared" si="21"/>
        <v/>
      </c>
      <c r="AE105" s="25" t="str">
        <f t="shared" si="25"/>
        <v/>
      </c>
      <c r="AF105" s="33" t="str">
        <f t="shared" si="26"/>
        <v/>
      </c>
      <c r="AG105" s="31" t="str">
        <f t="shared" si="27"/>
        <v/>
      </c>
      <c r="AH105" s="28" t="str">
        <f t="shared" si="22"/>
        <v/>
      </c>
      <c r="AI105" s="28" t="str">
        <f t="shared" si="23"/>
        <v/>
      </c>
      <c r="AJ105" s="33" t="str">
        <f t="shared" si="24"/>
        <v/>
      </c>
    </row>
    <row r="106" spans="1:36" ht="33.75" customHeight="1">
      <c r="A106" s="21">
        <v>70</v>
      </c>
      <c r="B106" s="57"/>
      <c r="C106" s="56"/>
      <c r="D106" s="105"/>
      <c r="E106" s="106"/>
      <c r="F106" s="5"/>
      <c r="G106" s="85"/>
      <c r="H106" s="104"/>
      <c r="I106" s="75"/>
      <c r="J106" s="101"/>
      <c r="K106" s="81"/>
      <c r="L106" s="128"/>
      <c r="M106" s="102"/>
      <c r="N106" s="66"/>
      <c r="O106" s="446"/>
      <c r="P106" s="447"/>
      <c r="Q106" s="448"/>
      <c r="R106" s="60"/>
      <c r="S106" s="100"/>
      <c r="T106" s="18"/>
      <c r="U106" s="19" t="str">
        <f t="shared" si="14"/>
        <v/>
      </c>
      <c r="V106" s="29"/>
      <c r="W106" s="19"/>
      <c r="X106" s="20" t="str">
        <f t="shared" si="15"/>
        <v/>
      </c>
      <c r="Y106" s="20" t="str">
        <f t="shared" si="16"/>
        <v/>
      </c>
      <c r="Z106" s="20" t="str">
        <f t="shared" si="17"/>
        <v/>
      </c>
      <c r="AA106" s="20" t="str">
        <f t="shared" si="18"/>
        <v/>
      </c>
      <c r="AB106" s="20" t="str">
        <f t="shared" si="19"/>
        <v/>
      </c>
      <c r="AC106" s="20" t="str">
        <f t="shared" si="20"/>
        <v/>
      </c>
      <c r="AD106" s="23" t="str">
        <f t="shared" si="21"/>
        <v/>
      </c>
      <c r="AE106" s="25" t="str">
        <f t="shared" si="25"/>
        <v/>
      </c>
      <c r="AF106" s="33" t="str">
        <f t="shared" si="26"/>
        <v/>
      </c>
      <c r="AG106" s="31" t="str">
        <f t="shared" si="27"/>
        <v/>
      </c>
      <c r="AH106" s="28" t="str">
        <f t="shared" si="22"/>
        <v/>
      </c>
      <c r="AI106" s="28" t="str">
        <f t="shared" si="23"/>
        <v/>
      </c>
      <c r="AJ106" s="33" t="str">
        <f t="shared" si="24"/>
        <v/>
      </c>
    </row>
    <row r="107" spans="1:36" ht="33.75" customHeight="1">
      <c r="A107" s="21">
        <v>71</v>
      </c>
      <c r="B107" s="57"/>
      <c r="C107" s="56"/>
      <c r="D107" s="105"/>
      <c r="E107" s="106"/>
      <c r="F107" s="5"/>
      <c r="G107" s="84"/>
      <c r="H107" s="104"/>
      <c r="I107" s="75"/>
      <c r="J107" s="101"/>
      <c r="K107" s="81"/>
      <c r="L107" s="128"/>
      <c r="M107" s="102"/>
      <c r="N107" s="66"/>
      <c r="O107" s="446"/>
      <c r="P107" s="447"/>
      <c r="Q107" s="448"/>
      <c r="R107" s="60"/>
      <c r="S107" s="100"/>
      <c r="T107" s="18"/>
      <c r="U107" s="19" t="str">
        <f t="shared" si="14"/>
        <v/>
      </c>
      <c r="V107" s="29"/>
      <c r="W107" s="19"/>
      <c r="X107" s="20" t="str">
        <f t="shared" si="15"/>
        <v/>
      </c>
      <c r="Y107" s="20" t="str">
        <f t="shared" si="16"/>
        <v/>
      </c>
      <c r="Z107" s="20" t="str">
        <f t="shared" si="17"/>
        <v/>
      </c>
      <c r="AA107" s="20" t="str">
        <f t="shared" si="18"/>
        <v/>
      </c>
      <c r="AB107" s="20" t="str">
        <f t="shared" si="19"/>
        <v/>
      </c>
      <c r="AC107" s="20" t="str">
        <f t="shared" si="20"/>
        <v/>
      </c>
      <c r="AD107" s="23" t="str">
        <f t="shared" si="21"/>
        <v/>
      </c>
      <c r="AE107" s="25" t="str">
        <f t="shared" si="25"/>
        <v/>
      </c>
      <c r="AF107" s="33" t="str">
        <f t="shared" si="26"/>
        <v/>
      </c>
      <c r="AG107" s="31" t="str">
        <f t="shared" si="27"/>
        <v/>
      </c>
      <c r="AH107" s="28" t="str">
        <f t="shared" si="22"/>
        <v/>
      </c>
      <c r="AI107" s="28" t="str">
        <f t="shared" si="23"/>
        <v/>
      </c>
      <c r="AJ107" s="33" t="str">
        <f t="shared" si="24"/>
        <v/>
      </c>
    </row>
    <row r="108" spans="1:36" ht="33.75" customHeight="1">
      <c r="A108" s="21">
        <v>72</v>
      </c>
      <c r="B108" s="57"/>
      <c r="C108" s="56"/>
      <c r="D108" s="105"/>
      <c r="E108" s="106"/>
      <c r="F108" s="5"/>
      <c r="G108" s="84"/>
      <c r="H108" s="104"/>
      <c r="I108" s="75"/>
      <c r="J108" s="101"/>
      <c r="K108" s="81"/>
      <c r="L108" s="128"/>
      <c r="M108" s="102"/>
      <c r="N108" s="66"/>
      <c r="O108" s="446"/>
      <c r="P108" s="447"/>
      <c r="Q108" s="448"/>
      <c r="R108" s="60"/>
      <c r="S108" s="100"/>
      <c r="T108" s="18"/>
      <c r="U108" s="19" t="str">
        <f t="shared" si="14"/>
        <v/>
      </c>
      <c r="V108" s="29"/>
      <c r="W108" s="19"/>
      <c r="X108" s="20" t="str">
        <f t="shared" si="15"/>
        <v/>
      </c>
      <c r="Y108" s="20" t="str">
        <f t="shared" si="16"/>
        <v/>
      </c>
      <c r="Z108" s="20" t="str">
        <f t="shared" si="17"/>
        <v/>
      </c>
      <c r="AA108" s="20" t="str">
        <f t="shared" si="18"/>
        <v/>
      </c>
      <c r="AB108" s="20" t="str">
        <f t="shared" si="19"/>
        <v/>
      </c>
      <c r="AC108" s="20" t="str">
        <f t="shared" si="20"/>
        <v/>
      </c>
      <c r="AD108" s="23" t="str">
        <f t="shared" si="21"/>
        <v/>
      </c>
      <c r="AE108" s="25" t="str">
        <f t="shared" si="25"/>
        <v/>
      </c>
      <c r="AF108" s="33" t="str">
        <f t="shared" si="26"/>
        <v/>
      </c>
      <c r="AG108" s="31" t="str">
        <f t="shared" si="27"/>
        <v/>
      </c>
      <c r="AH108" s="28" t="str">
        <f t="shared" si="22"/>
        <v/>
      </c>
      <c r="AI108" s="28" t="str">
        <f t="shared" si="23"/>
        <v/>
      </c>
      <c r="AJ108" s="33" t="str">
        <f t="shared" si="24"/>
        <v/>
      </c>
    </row>
    <row r="109" spans="1:36" ht="33.75" customHeight="1">
      <c r="A109" s="21">
        <v>73</v>
      </c>
      <c r="B109" s="57"/>
      <c r="C109" s="56"/>
      <c r="D109" s="75"/>
      <c r="E109" s="77"/>
      <c r="F109" s="5"/>
      <c r="G109" s="85"/>
      <c r="H109" s="78"/>
      <c r="I109" s="75"/>
      <c r="J109" s="76"/>
      <c r="K109" s="82"/>
      <c r="L109" s="128"/>
      <c r="M109" s="102"/>
      <c r="N109" s="67"/>
      <c r="O109" s="446"/>
      <c r="P109" s="447"/>
      <c r="Q109" s="448"/>
      <c r="R109" s="60"/>
      <c r="S109" s="100"/>
      <c r="T109" s="18"/>
      <c r="U109" s="19" t="str">
        <f t="shared" si="14"/>
        <v/>
      </c>
      <c r="V109" s="29"/>
      <c r="W109" s="19"/>
      <c r="X109" s="20" t="str">
        <f t="shared" si="15"/>
        <v/>
      </c>
      <c r="Y109" s="20" t="str">
        <f t="shared" si="16"/>
        <v/>
      </c>
      <c r="Z109" s="20" t="str">
        <f t="shared" si="17"/>
        <v/>
      </c>
      <c r="AA109" s="20" t="str">
        <f t="shared" si="18"/>
        <v/>
      </c>
      <c r="AB109" s="20" t="str">
        <f t="shared" si="19"/>
        <v/>
      </c>
      <c r="AC109" s="20" t="str">
        <f t="shared" si="20"/>
        <v/>
      </c>
      <c r="AD109" s="23" t="str">
        <f t="shared" si="21"/>
        <v/>
      </c>
      <c r="AE109" s="25" t="str">
        <f t="shared" si="25"/>
        <v/>
      </c>
      <c r="AF109" s="33" t="str">
        <f t="shared" si="26"/>
        <v/>
      </c>
      <c r="AG109" s="31" t="str">
        <f t="shared" si="27"/>
        <v/>
      </c>
      <c r="AH109" s="28" t="str">
        <f t="shared" si="22"/>
        <v/>
      </c>
      <c r="AI109" s="28" t="str">
        <f t="shared" si="23"/>
        <v/>
      </c>
      <c r="AJ109" s="33" t="str">
        <f t="shared" si="24"/>
        <v/>
      </c>
    </row>
    <row r="110" spans="1:36" ht="33.75" customHeight="1">
      <c r="A110" s="21">
        <v>74</v>
      </c>
      <c r="B110" s="57"/>
      <c r="C110" s="56"/>
      <c r="D110" s="105"/>
      <c r="E110" s="106"/>
      <c r="F110" s="5"/>
      <c r="G110" s="84"/>
      <c r="H110" s="104"/>
      <c r="I110" s="75"/>
      <c r="J110" s="101"/>
      <c r="K110" s="81"/>
      <c r="L110" s="128"/>
      <c r="M110" s="102"/>
      <c r="N110" s="66"/>
      <c r="O110" s="446"/>
      <c r="P110" s="447"/>
      <c r="Q110" s="448"/>
      <c r="R110" s="60"/>
      <c r="S110" s="100"/>
      <c r="T110" s="18"/>
      <c r="U110" s="19" t="str">
        <f t="shared" si="14"/>
        <v/>
      </c>
      <c r="V110" s="29"/>
      <c r="W110" s="19"/>
      <c r="X110" s="20" t="str">
        <f t="shared" si="15"/>
        <v/>
      </c>
      <c r="Y110" s="20" t="str">
        <f t="shared" si="16"/>
        <v/>
      </c>
      <c r="Z110" s="20" t="str">
        <f t="shared" si="17"/>
        <v/>
      </c>
      <c r="AA110" s="20" t="str">
        <f t="shared" si="18"/>
        <v/>
      </c>
      <c r="AB110" s="20" t="str">
        <f t="shared" si="19"/>
        <v/>
      </c>
      <c r="AC110" s="20" t="str">
        <f t="shared" si="20"/>
        <v/>
      </c>
      <c r="AD110" s="23" t="str">
        <f t="shared" si="21"/>
        <v/>
      </c>
      <c r="AE110" s="25" t="str">
        <f t="shared" si="25"/>
        <v/>
      </c>
      <c r="AF110" s="33" t="str">
        <f t="shared" si="26"/>
        <v/>
      </c>
      <c r="AG110" s="31" t="str">
        <f t="shared" si="27"/>
        <v/>
      </c>
      <c r="AH110" s="28" t="str">
        <f t="shared" si="22"/>
        <v/>
      </c>
      <c r="AI110" s="28" t="str">
        <f t="shared" si="23"/>
        <v/>
      </c>
      <c r="AJ110" s="33" t="str">
        <f t="shared" si="24"/>
        <v/>
      </c>
    </row>
    <row r="111" spans="1:36" ht="33.75" customHeight="1">
      <c r="A111" s="21">
        <v>75</v>
      </c>
      <c r="B111" s="57"/>
      <c r="C111" s="56"/>
      <c r="D111" s="105"/>
      <c r="E111" s="106"/>
      <c r="F111" s="5"/>
      <c r="G111" s="84"/>
      <c r="H111" s="104"/>
      <c r="I111" s="75"/>
      <c r="J111" s="101"/>
      <c r="K111" s="81"/>
      <c r="L111" s="128"/>
      <c r="M111" s="102"/>
      <c r="N111" s="66"/>
      <c r="O111" s="446"/>
      <c r="P111" s="447"/>
      <c r="Q111" s="448"/>
      <c r="R111" s="60"/>
      <c r="S111" s="100"/>
      <c r="T111" s="18"/>
      <c r="U111" s="19" t="str">
        <f t="shared" si="14"/>
        <v/>
      </c>
      <c r="V111" s="29"/>
      <c r="W111" s="19"/>
      <c r="X111" s="20" t="str">
        <f t="shared" si="15"/>
        <v/>
      </c>
      <c r="Y111" s="20" t="str">
        <f t="shared" si="16"/>
        <v/>
      </c>
      <c r="Z111" s="20" t="str">
        <f t="shared" si="17"/>
        <v/>
      </c>
      <c r="AA111" s="20" t="str">
        <f t="shared" si="18"/>
        <v/>
      </c>
      <c r="AB111" s="20" t="str">
        <f t="shared" si="19"/>
        <v/>
      </c>
      <c r="AC111" s="20" t="str">
        <f t="shared" si="20"/>
        <v/>
      </c>
      <c r="AD111" s="23" t="str">
        <f t="shared" si="21"/>
        <v/>
      </c>
      <c r="AE111" s="25" t="str">
        <f t="shared" si="25"/>
        <v/>
      </c>
      <c r="AF111" s="33" t="str">
        <f t="shared" si="26"/>
        <v/>
      </c>
      <c r="AG111" s="31" t="str">
        <f t="shared" si="27"/>
        <v/>
      </c>
      <c r="AH111" s="28" t="str">
        <f t="shared" si="22"/>
        <v/>
      </c>
      <c r="AI111" s="28" t="str">
        <f t="shared" si="23"/>
        <v/>
      </c>
      <c r="AJ111" s="33" t="str">
        <f t="shared" si="24"/>
        <v/>
      </c>
    </row>
    <row r="112" spans="1:36" ht="33.75" customHeight="1">
      <c r="A112" s="21">
        <v>76</v>
      </c>
      <c r="B112" s="57"/>
      <c r="C112" s="56"/>
      <c r="D112" s="105"/>
      <c r="E112" s="106"/>
      <c r="F112" s="5"/>
      <c r="G112" s="85"/>
      <c r="H112" s="104"/>
      <c r="I112" s="75"/>
      <c r="J112" s="101"/>
      <c r="K112" s="81"/>
      <c r="L112" s="128"/>
      <c r="M112" s="102"/>
      <c r="N112" s="66"/>
      <c r="O112" s="446"/>
      <c r="P112" s="447"/>
      <c r="Q112" s="448"/>
      <c r="R112" s="60"/>
      <c r="S112" s="100"/>
      <c r="T112" s="18"/>
      <c r="U112" s="19" t="str">
        <f t="shared" si="14"/>
        <v/>
      </c>
      <c r="V112" s="29"/>
      <c r="W112" s="19"/>
      <c r="X112" s="20" t="str">
        <f t="shared" si="15"/>
        <v/>
      </c>
      <c r="Y112" s="20" t="str">
        <f t="shared" si="16"/>
        <v/>
      </c>
      <c r="Z112" s="20" t="str">
        <f t="shared" si="17"/>
        <v/>
      </c>
      <c r="AA112" s="20" t="str">
        <f t="shared" si="18"/>
        <v/>
      </c>
      <c r="AB112" s="20" t="str">
        <f t="shared" si="19"/>
        <v/>
      </c>
      <c r="AC112" s="20" t="str">
        <f t="shared" si="20"/>
        <v/>
      </c>
      <c r="AD112" s="23" t="str">
        <f t="shared" si="21"/>
        <v/>
      </c>
      <c r="AE112" s="25" t="str">
        <f t="shared" si="25"/>
        <v/>
      </c>
      <c r="AF112" s="33" t="str">
        <f t="shared" si="26"/>
        <v/>
      </c>
      <c r="AG112" s="31" t="str">
        <f t="shared" si="27"/>
        <v/>
      </c>
      <c r="AH112" s="28" t="str">
        <f t="shared" si="22"/>
        <v/>
      </c>
      <c r="AI112" s="28" t="str">
        <f t="shared" si="23"/>
        <v/>
      </c>
      <c r="AJ112" s="33" t="str">
        <f t="shared" si="24"/>
        <v/>
      </c>
    </row>
    <row r="113" spans="1:36" ht="33.75" customHeight="1">
      <c r="A113" s="21">
        <v>77</v>
      </c>
      <c r="B113" s="57"/>
      <c r="C113" s="56"/>
      <c r="D113" s="105"/>
      <c r="E113" s="106"/>
      <c r="F113" s="5"/>
      <c r="G113" s="85"/>
      <c r="H113" s="104"/>
      <c r="I113" s="75"/>
      <c r="J113" s="101"/>
      <c r="K113" s="81"/>
      <c r="L113" s="128"/>
      <c r="M113" s="102"/>
      <c r="N113" s="66"/>
      <c r="O113" s="446"/>
      <c r="P113" s="447"/>
      <c r="Q113" s="448"/>
      <c r="R113" s="60"/>
      <c r="S113" s="100"/>
      <c r="T113" s="18"/>
      <c r="U113" s="19" t="str">
        <f t="shared" si="14"/>
        <v/>
      </c>
      <c r="V113" s="29"/>
      <c r="W113" s="19"/>
      <c r="X113" s="20" t="str">
        <f t="shared" si="15"/>
        <v/>
      </c>
      <c r="Y113" s="20" t="str">
        <f t="shared" si="16"/>
        <v/>
      </c>
      <c r="Z113" s="20" t="str">
        <f t="shared" si="17"/>
        <v/>
      </c>
      <c r="AA113" s="20" t="str">
        <f t="shared" si="18"/>
        <v/>
      </c>
      <c r="AB113" s="20" t="str">
        <f t="shared" si="19"/>
        <v/>
      </c>
      <c r="AC113" s="20" t="str">
        <f t="shared" si="20"/>
        <v/>
      </c>
      <c r="AD113" s="23" t="str">
        <f t="shared" si="21"/>
        <v/>
      </c>
      <c r="AE113" s="25" t="str">
        <f t="shared" si="25"/>
        <v/>
      </c>
      <c r="AF113" s="33" t="str">
        <f t="shared" si="26"/>
        <v/>
      </c>
      <c r="AG113" s="31" t="str">
        <f t="shared" si="27"/>
        <v/>
      </c>
      <c r="AH113" s="28" t="str">
        <f t="shared" si="22"/>
        <v/>
      </c>
      <c r="AI113" s="28" t="str">
        <f t="shared" si="23"/>
        <v/>
      </c>
      <c r="AJ113" s="33" t="str">
        <f t="shared" si="24"/>
        <v/>
      </c>
    </row>
    <row r="114" spans="1:36" ht="33.75" customHeight="1">
      <c r="A114" s="21">
        <v>78</v>
      </c>
      <c r="B114" s="57"/>
      <c r="C114" s="56"/>
      <c r="D114" s="105"/>
      <c r="E114" s="106"/>
      <c r="F114" s="5"/>
      <c r="G114" s="84"/>
      <c r="H114" s="104"/>
      <c r="I114" s="75"/>
      <c r="J114" s="101"/>
      <c r="K114" s="81"/>
      <c r="L114" s="128"/>
      <c r="M114" s="102"/>
      <c r="N114" s="66"/>
      <c r="O114" s="446"/>
      <c r="P114" s="447"/>
      <c r="Q114" s="448"/>
      <c r="R114" s="60"/>
      <c r="S114" s="100"/>
      <c r="T114" s="18"/>
      <c r="U114" s="19" t="str">
        <f t="shared" si="14"/>
        <v/>
      </c>
      <c r="V114" s="29"/>
      <c r="W114" s="19"/>
      <c r="X114" s="20" t="str">
        <f t="shared" si="15"/>
        <v/>
      </c>
      <c r="Y114" s="20" t="str">
        <f t="shared" si="16"/>
        <v/>
      </c>
      <c r="Z114" s="20" t="str">
        <f t="shared" si="17"/>
        <v/>
      </c>
      <c r="AA114" s="20" t="str">
        <f t="shared" si="18"/>
        <v/>
      </c>
      <c r="AB114" s="20" t="str">
        <f t="shared" si="19"/>
        <v/>
      </c>
      <c r="AC114" s="20" t="str">
        <f t="shared" si="20"/>
        <v/>
      </c>
      <c r="AD114" s="23" t="str">
        <f t="shared" si="21"/>
        <v/>
      </c>
      <c r="AE114" s="25" t="str">
        <f t="shared" si="25"/>
        <v/>
      </c>
      <c r="AF114" s="33" t="str">
        <f t="shared" si="26"/>
        <v/>
      </c>
      <c r="AG114" s="31" t="str">
        <f t="shared" si="27"/>
        <v/>
      </c>
      <c r="AH114" s="28" t="str">
        <f t="shared" si="22"/>
        <v/>
      </c>
      <c r="AI114" s="28" t="str">
        <f t="shared" si="23"/>
        <v/>
      </c>
      <c r="AJ114" s="33" t="str">
        <f t="shared" si="24"/>
        <v/>
      </c>
    </row>
    <row r="115" spans="1:36" ht="33.75" customHeight="1">
      <c r="A115" s="21">
        <v>79</v>
      </c>
      <c r="B115" s="57"/>
      <c r="C115" s="56"/>
      <c r="D115" s="105"/>
      <c r="E115" s="106"/>
      <c r="F115" s="5"/>
      <c r="G115" s="84"/>
      <c r="H115" s="104"/>
      <c r="I115" s="75"/>
      <c r="J115" s="101"/>
      <c r="K115" s="81"/>
      <c r="L115" s="128"/>
      <c r="M115" s="102"/>
      <c r="N115" s="66"/>
      <c r="O115" s="446"/>
      <c r="P115" s="447"/>
      <c r="Q115" s="448"/>
      <c r="R115" s="60"/>
      <c r="S115" s="100"/>
      <c r="T115" s="18"/>
      <c r="U115" s="19" t="str">
        <f t="shared" si="14"/>
        <v/>
      </c>
      <c r="V115" s="29"/>
      <c r="W115" s="19"/>
      <c r="X115" s="20" t="str">
        <f t="shared" si="15"/>
        <v/>
      </c>
      <c r="Y115" s="20" t="str">
        <f t="shared" si="16"/>
        <v/>
      </c>
      <c r="Z115" s="20" t="str">
        <f t="shared" si="17"/>
        <v/>
      </c>
      <c r="AA115" s="20" t="str">
        <f t="shared" si="18"/>
        <v/>
      </c>
      <c r="AB115" s="20" t="str">
        <f t="shared" si="19"/>
        <v/>
      </c>
      <c r="AC115" s="20" t="str">
        <f t="shared" si="20"/>
        <v/>
      </c>
      <c r="AD115" s="23" t="str">
        <f t="shared" si="21"/>
        <v/>
      </c>
      <c r="AE115" s="25" t="str">
        <f t="shared" si="25"/>
        <v/>
      </c>
      <c r="AF115" s="33" t="str">
        <f t="shared" si="26"/>
        <v/>
      </c>
      <c r="AG115" s="31" t="str">
        <f t="shared" si="27"/>
        <v/>
      </c>
      <c r="AH115" s="28" t="str">
        <f t="shared" si="22"/>
        <v/>
      </c>
      <c r="AI115" s="28" t="str">
        <f t="shared" si="23"/>
        <v/>
      </c>
      <c r="AJ115" s="33" t="str">
        <f t="shared" si="24"/>
        <v/>
      </c>
    </row>
    <row r="116" spans="1:36" ht="33.75" customHeight="1">
      <c r="A116" s="21">
        <v>80</v>
      </c>
      <c r="B116" s="57"/>
      <c r="C116" s="56"/>
      <c r="D116" s="75"/>
      <c r="E116" s="77"/>
      <c r="F116" s="5"/>
      <c r="G116" s="85"/>
      <c r="H116" s="78"/>
      <c r="I116" s="75"/>
      <c r="J116" s="76"/>
      <c r="K116" s="82"/>
      <c r="L116" s="128"/>
      <c r="M116" s="102"/>
      <c r="N116" s="67"/>
      <c r="O116" s="446"/>
      <c r="P116" s="447"/>
      <c r="Q116" s="448"/>
      <c r="R116" s="60"/>
      <c r="S116" s="100"/>
      <c r="T116" s="18"/>
      <c r="U116" s="19" t="str">
        <f t="shared" si="14"/>
        <v/>
      </c>
      <c r="V116" s="29"/>
      <c r="W116" s="19"/>
      <c r="X116" s="20" t="str">
        <f t="shared" si="15"/>
        <v/>
      </c>
      <c r="Y116" s="20" t="str">
        <f t="shared" si="16"/>
        <v/>
      </c>
      <c r="Z116" s="20" t="str">
        <f t="shared" si="17"/>
        <v/>
      </c>
      <c r="AA116" s="20" t="str">
        <f t="shared" si="18"/>
        <v/>
      </c>
      <c r="AB116" s="20" t="str">
        <f t="shared" si="19"/>
        <v/>
      </c>
      <c r="AC116" s="20" t="str">
        <f t="shared" si="20"/>
        <v/>
      </c>
      <c r="AD116" s="23" t="str">
        <f t="shared" si="21"/>
        <v/>
      </c>
      <c r="AE116" s="25" t="str">
        <f t="shared" si="25"/>
        <v/>
      </c>
      <c r="AF116" s="33" t="str">
        <f t="shared" si="26"/>
        <v/>
      </c>
      <c r="AG116" s="31" t="str">
        <f t="shared" si="27"/>
        <v/>
      </c>
      <c r="AH116" s="28" t="str">
        <f t="shared" si="22"/>
        <v/>
      </c>
      <c r="AI116" s="28" t="str">
        <f t="shared" si="23"/>
        <v/>
      </c>
      <c r="AJ116" s="33" t="str">
        <f t="shared" si="24"/>
        <v/>
      </c>
    </row>
    <row r="117" spans="1:36" ht="33.75" customHeight="1">
      <c r="A117" s="21">
        <v>81</v>
      </c>
      <c r="B117" s="57"/>
      <c r="C117" s="56"/>
      <c r="D117" s="105"/>
      <c r="E117" s="106"/>
      <c r="F117" s="5"/>
      <c r="G117" s="84"/>
      <c r="H117" s="104"/>
      <c r="I117" s="75"/>
      <c r="J117" s="101"/>
      <c r="K117" s="81"/>
      <c r="L117" s="128"/>
      <c r="M117" s="102"/>
      <c r="N117" s="66"/>
      <c r="O117" s="446"/>
      <c r="P117" s="447"/>
      <c r="Q117" s="448"/>
      <c r="R117" s="60"/>
      <c r="S117" s="100"/>
      <c r="T117" s="18"/>
      <c r="U117" s="19" t="str">
        <f t="shared" si="14"/>
        <v/>
      </c>
      <c r="V117" s="29"/>
      <c r="W117" s="19"/>
      <c r="X117" s="20" t="str">
        <f t="shared" si="15"/>
        <v/>
      </c>
      <c r="Y117" s="20" t="str">
        <f t="shared" si="16"/>
        <v/>
      </c>
      <c r="Z117" s="20" t="str">
        <f t="shared" si="17"/>
        <v/>
      </c>
      <c r="AA117" s="20" t="str">
        <f t="shared" si="18"/>
        <v/>
      </c>
      <c r="AB117" s="20" t="str">
        <f t="shared" si="19"/>
        <v/>
      </c>
      <c r="AC117" s="20" t="str">
        <f t="shared" si="20"/>
        <v/>
      </c>
      <c r="AD117" s="23" t="str">
        <f t="shared" si="21"/>
        <v/>
      </c>
      <c r="AE117" s="25" t="str">
        <f t="shared" si="25"/>
        <v/>
      </c>
      <c r="AF117" s="33" t="str">
        <f t="shared" si="26"/>
        <v/>
      </c>
      <c r="AG117" s="31" t="str">
        <f t="shared" si="27"/>
        <v/>
      </c>
      <c r="AH117" s="28" t="str">
        <f t="shared" si="22"/>
        <v/>
      </c>
      <c r="AI117" s="28" t="str">
        <f t="shared" si="23"/>
        <v/>
      </c>
      <c r="AJ117" s="33" t="str">
        <f t="shared" si="24"/>
        <v/>
      </c>
    </row>
    <row r="118" spans="1:36" ht="33.75" customHeight="1">
      <c r="A118" s="21">
        <v>82</v>
      </c>
      <c r="B118" s="57"/>
      <c r="C118" s="56"/>
      <c r="D118" s="105"/>
      <c r="E118" s="106"/>
      <c r="F118" s="5"/>
      <c r="G118" s="84"/>
      <c r="H118" s="104"/>
      <c r="I118" s="75"/>
      <c r="J118" s="101"/>
      <c r="K118" s="81"/>
      <c r="L118" s="128"/>
      <c r="M118" s="102"/>
      <c r="N118" s="66"/>
      <c r="O118" s="446"/>
      <c r="P118" s="447"/>
      <c r="Q118" s="448"/>
      <c r="R118" s="60"/>
      <c r="S118" s="100"/>
      <c r="T118" s="18"/>
      <c r="U118" s="19" t="str">
        <f t="shared" si="14"/>
        <v/>
      </c>
      <c r="V118" s="29"/>
      <c r="W118" s="19"/>
      <c r="X118" s="20" t="str">
        <f t="shared" si="15"/>
        <v/>
      </c>
      <c r="Y118" s="20" t="str">
        <f t="shared" si="16"/>
        <v/>
      </c>
      <c r="Z118" s="20" t="str">
        <f t="shared" si="17"/>
        <v/>
      </c>
      <c r="AA118" s="20" t="str">
        <f t="shared" si="18"/>
        <v/>
      </c>
      <c r="AB118" s="20" t="str">
        <f t="shared" si="19"/>
        <v/>
      </c>
      <c r="AC118" s="20" t="str">
        <f t="shared" si="20"/>
        <v/>
      </c>
      <c r="AD118" s="23" t="str">
        <f t="shared" si="21"/>
        <v/>
      </c>
      <c r="AE118" s="25" t="str">
        <f t="shared" si="25"/>
        <v/>
      </c>
      <c r="AF118" s="33" t="str">
        <f t="shared" si="26"/>
        <v/>
      </c>
      <c r="AG118" s="31" t="str">
        <f t="shared" si="27"/>
        <v/>
      </c>
      <c r="AH118" s="28" t="str">
        <f t="shared" si="22"/>
        <v/>
      </c>
      <c r="AI118" s="28" t="str">
        <f t="shared" si="23"/>
        <v/>
      </c>
      <c r="AJ118" s="33" t="str">
        <f t="shared" si="24"/>
        <v/>
      </c>
    </row>
    <row r="119" spans="1:36" ht="33.75" customHeight="1">
      <c r="A119" s="21">
        <v>83</v>
      </c>
      <c r="B119" s="57"/>
      <c r="C119" s="56"/>
      <c r="D119" s="105"/>
      <c r="E119" s="106"/>
      <c r="F119" s="5"/>
      <c r="G119" s="85"/>
      <c r="H119" s="104"/>
      <c r="I119" s="75"/>
      <c r="J119" s="101"/>
      <c r="K119" s="81"/>
      <c r="L119" s="128"/>
      <c r="M119" s="102"/>
      <c r="N119" s="66"/>
      <c r="O119" s="446"/>
      <c r="P119" s="447"/>
      <c r="Q119" s="448"/>
      <c r="R119" s="60"/>
      <c r="S119" s="100"/>
      <c r="T119" s="18"/>
      <c r="U119" s="19" t="str">
        <f t="shared" si="14"/>
        <v/>
      </c>
      <c r="V119" s="29"/>
      <c r="W119" s="19"/>
      <c r="X119" s="20" t="str">
        <f t="shared" si="15"/>
        <v/>
      </c>
      <c r="Y119" s="20" t="str">
        <f t="shared" si="16"/>
        <v/>
      </c>
      <c r="Z119" s="20" t="str">
        <f t="shared" si="17"/>
        <v/>
      </c>
      <c r="AA119" s="20" t="str">
        <f t="shared" si="18"/>
        <v/>
      </c>
      <c r="AB119" s="20" t="str">
        <f t="shared" si="19"/>
        <v/>
      </c>
      <c r="AC119" s="20" t="str">
        <f t="shared" si="20"/>
        <v/>
      </c>
      <c r="AD119" s="23" t="str">
        <f t="shared" si="21"/>
        <v/>
      </c>
      <c r="AE119" s="25" t="str">
        <f t="shared" si="25"/>
        <v/>
      </c>
      <c r="AF119" s="33" t="str">
        <f t="shared" si="26"/>
        <v/>
      </c>
      <c r="AG119" s="31" t="str">
        <f t="shared" si="27"/>
        <v/>
      </c>
      <c r="AH119" s="28" t="str">
        <f t="shared" si="22"/>
        <v/>
      </c>
      <c r="AI119" s="28" t="str">
        <f t="shared" si="23"/>
        <v/>
      </c>
      <c r="AJ119" s="33" t="str">
        <f t="shared" si="24"/>
        <v/>
      </c>
    </row>
    <row r="120" spans="1:36" ht="33.75" customHeight="1">
      <c r="A120" s="21">
        <v>84</v>
      </c>
      <c r="B120" s="57"/>
      <c r="C120" s="56"/>
      <c r="D120" s="105"/>
      <c r="E120" s="106"/>
      <c r="F120" s="5"/>
      <c r="G120" s="85"/>
      <c r="H120" s="104"/>
      <c r="I120" s="75"/>
      <c r="J120" s="101"/>
      <c r="K120" s="81"/>
      <c r="L120" s="128"/>
      <c r="M120" s="102"/>
      <c r="N120" s="66"/>
      <c r="O120" s="446"/>
      <c r="P120" s="447"/>
      <c r="Q120" s="448"/>
      <c r="R120" s="60"/>
      <c r="S120" s="100"/>
      <c r="T120" s="18"/>
      <c r="U120" s="19" t="str">
        <f t="shared" si="14"/>
        <v/>
      </c>
      <c r="V120" s="29"/>
      <c r="W120" s="19"/>
      <c r="X120" s="20" t="str">
        <f t="shared" si="15"/>
        <v/>
      </c>
      <c r="Y120" s="20" t="str">
        <f t="shared" si="16"/>
        <v/>
      </c>
      <c r="Z120" s="20" t="str">
        <f t="shared" si="17"/>
        <v/>
      </c>
      <c r="AA120" s="20" t="str">
        <f t="shared" si="18"/>
        <v/>
      </c>
      <c r="AB120" s="20" t="str">
        <f t="shared" si="19"/>
        <v/>
      </c>
      <c r="AC120" s="20" t="str">
        <f t="shared" si="20"/>
        <v/>
      </c>
      <c r="AD120" s="23" t="str">
        <f t="shared" si="21"/>
        <v/>
      </c>
      <c r="AE120" s="25" t="str">
        <f t="shared" si="25"/>
        <v/>
      </c>
      <c r="AF120" s="33" t="str">
        <f t="shared" si="26"/>
        <v/>
      </c>
      <c r="AG120" s="31" t="str">
        <f t="shared" si="27"/>
        <v/>
      </c>
      <c r="AH120" s="28" t="str">
        <f t="shared" si="22"/>
        <v/>
      </c>
      <c r="AI120" s="28" t="str">
        <f t="shared" si="23"/>
        <v/>
      </c>
      <c r="AJ120" s="33" t="str">
        <f t="shared" si="24"/>
        <v/>
      </c>
    </row>
    <row r="121" spans="1:36" ht="33.75" customHeight="1">
      <c r="A121" s="21">
        <v>85</v>
      </c>
      <c r="B121" s="57"/>
      <c r="C121" s="56"/>
      <c r="D121" s="105"/>
      <c r="E121" s="106"/>
      <c r="F121" s="5"/>
      <c r="G121" s="84"/>
      <c r="H121" s="104"/>
      <c r="I121" s="75"/>
      <c r="J121" s="101"/>
      <c r="K121" s="81"/>
      <c r="L121" s="128"/>
      <c r="M121" s="102"/>
      <c r="N121" s="66"/>
      <c r="O121" s="446"/>
      <c r="P121" s="447"/>
      <c r="Q121" s="448"/>
      <c r="R121" s="60"/>
      <c r="S121" s="100"/>
      <c r="T121" s="18"/>
      <c r="U121" s="19" t="str">
        <f t="shared" si="14"/>
        <v/>
      </c>
      <c r="V121" s="29"/>
      <c r="W121" s="19"/>
      <c r="X121" s="20" t="str">
        <f t="shared" si="15"/>
        <v/>
      </c>
      <c r="Y121" s="20" t="str">
        <f t="shared" si="16"/>
        <v/>
      </c>
      <c r="Z121" s="20" t="str">
        <f t="shared" si="17"/>
        <v/>
      </c>
      <c r="AA121" s="20" t="str">
        <f t="shared" si="18"/>
        <v/>
      </c>
      <c r="AB121" s="20" t="str">
        <f t="shared" si="19"/>
        <v/>
      </c>
      <c r="AC121" s="20" t="str">
        <f t="shared" si="20"/>
        <v/>
      </c>
      <c r="AD121" s="23" t="str">
        <f t="shared" si="21"/>
        <v/>
      </c>
      <c r="AE121" s="25" t="str">
        <f t="shared" si="25"/>
        <v/>
      </c>
      <c r="AF121" s="33" t="str">
        <f t="shared" si="26"/>
        <v/>
      </c>
      <c r="AG121" s="31" t="str">
        <f t="shared" si="27"/>
        <v/>
      </c>
      <c r="AH121" s="28" t="str">
        <f t="shared" si="22"/>
        <v/>
      </c>
      <c r="AI121" s="28" t="str">
        <f t="shared" si="23"/>
        <v/>
      </c>
      <c r="AJ121" s="33" t="str">
        <f t="shared" si="24"/>
        <v/>
      </c>
    </row>
    <row r="122" spans="1:36" ht="33.75" customHeight="1">
      <c r="A122" s="21">
        <v>86</v>
      </c>
      <c r="B122" s="57"/>
      <c r="C122" s="56"/>
      <c r="D122" s="105"/>
      <c r="E122" s="106"/>
      <c r="F122" s="5"/>
      <c r="G122" s="84"/>
      <c r="H122" s="104"/>
      <c r="I122" s="75"/>
      <c r="J122" s="101"/>
      <c r="K122" s="81"/>
      <c r="L122" s="128"/>
      <c r="M122" s="102"/>
      <c r="N122" s="66"/>
      <c r="O122" s="446"/>
      <c r="P122" s="447"/>
      <c r="Q122" s="448"/>
      <c r="R122" s="60"/>
      <c r="S122" s="100"/>
      <c r="T122" s="18"/>
      <c r="U122" s="19" t="str">
        <f t="shared" si="14"/>
        <v/>
      </c>
      <c r="V122" s="29"/>
      <c r="W122" s="19"/>
      <c r="X122" s="20" t="str">
        <f t="shared" si="15"/>
        <v/>
      </c>
      <c r="Y122" s="20" t="str">
        <f t="shared" si="16"/>
        <v/>
      </c>
      <c r="Z122" s="20" t="str">
        <f t="shared" si="17"/>
        <v/>
      </c>
      <c r="AA122" s="20" t="str">
        <f t="shared" si="18"/>
        <v/>
      </c>
      <c r="AB122" s="20" t="str">
        <f t="shared" si="19"/>
        <v/>
      </c>
      <c r="AC122" s="20" t="str">
        <f t="shared" si="20"/>
        <v/>
      </c>
      <c r="AD122" s="23" t="str">
        <f t="shared" si="21"/>
        <v/>
      </c>
      <c r="AE122" s="25" t="str">
        <f t="shared" si="25"/>
        <v/>
      </c>
      <c r="AF122" s="33" t="str">
        <f t="shared" si="26"/>
        <v/>
      </c>
      <c r="AG122" s="31" t="str">
        <f t="shared" si="27"/>
        <v/>
      </c>
      <c r="AH122" s="28" t="str">
        <f t="shared" si="22"/>
        <v/>
      </c>
      <c r="AI122" s="28" t="str">
        <f t="shared" si="23"/>
        <v/>
      </c>
      <c r="AJ122" s="33" t="str">
        <f t="shared" si="24"/>
        <v/>
      </c>
    </row>
    <row r="123" spans="1:36" ht="33.75" customHeight="1">
      <c r="A123" s="21">
        <v>87</v>
      </c>
      <c r="B123" s="57"/>
      <c r="C123" s="56"/>
      <c r="D123" s="75"/>
      <c r="E123" s="77"/>
      <c r="F123" s="5"/>
      <c r="G123" s="85"/>
      <c r="H123" s="78"/>
      <c r="I123" s="75"/>
      <c r="J123" s="76"/>
      <c r="K123" s="82"/>
      <c r="L123" s="128"/>
      <c r="M123" s="102"/>
      <c r="N123" s="67"/>
      <c r="O123" s="446"/>
      <c r="P123" s="447"/>
      <c r="Q123" s="448"/>
      <c r="R123" s="60"/>
      <c r="S123" s="100"/>
      <c r="T123" s="18"/>
      <c r="U123" s="19" t="str">
        <f t="shared" si="14"/>
        <v/>
      </c>
      <c r="V123" s="29"/>
      <c r="W123" s="19"/>
      <c r="X123" s="20" t="str">
        <f t="shared" si="15"/>
        <v/>
      </c>
      <c r="Y123" s="20" t="str">
        <f t="shared" si="16"/>
        <v/>
      </c>
      <c r="Z123" s="20" t="str">
        <f t="shared" si="17"/>
        <v/>
      </c>
      <c r="AA123" s="20" t="str">
        <f t="shared" si="18"/>
        <v/>
      </c>
      <c r="AB123" s="20" t="str">
        <f t="shared" si="19"/>
        <v/>
      </c>
      <c r="AC123" s="20" t="str">
        <f t="shared" si="20"/>
        <v/>
      </c>
      <c r="AD123" s="23" t="str">
        <f t="shared" si="21"/>
        <v/>
      </c>
      <c r="AE123" s="25" t="str">
        <f t="shared" si="25"/>
        <v/>
      </c>
      <c r="AF123" s="33" t="str">
        <f t="shared" si="26"/>
        <v/>
      </c>
      <c r="AG123" s="31" t="str">
        <f t="shared" si="27"/>
        <v/>
      </c>
      <c r="AH123" s="28" t="str">
        <f t="shared" si="22"/>
        <v/>
      </c>
      <c r="AI123" s="28" t="str">
        <f t="shared" si="23"/>
        <v/>
      </c>
      <c r="AJ123" s="33" t="str">
        <f t="shared" si="24"/>
        <v/>
      </c>
    </row>
    <row r="124" spans="1:36" ht="33.75" customHeight="1">
      <c r="A124" s="21">
        <v>88</v>
      </c>
      <c r="B124" s="57"/>
      <c r="C124" s="56"/>
      <c r="D124" s="105"/>
      <c r="E124" s="106"/>
      <c r="F124" s="5"/>
      <c r="G124" s="84"/>
      <c r="H124" s="104"/>
      <c r="I124" s="75"/>
      <c r="J124" s="101"/>
      <c r="K124" s="81"/>
      <c r="L124" s="128"/>
      <c r="M124" s="102"/>
      <c r="N124" s="66"/>
      <c r="O124" s="446"/>
      <c r="P124" s="447"/>
      <c r="Q124" s="448"/>
      <c r="R124" s="60"/>
      <c r="S124" s="100"/>
      <c r="T124" s="18"/>
      <c r="U124" s="19" t="str">
        <f t="shared" si="14"/>
        <v/>
      </c>
      <c r="V124" s="29"/>
      <c r="W124" s="19"/>
      <c r="X124" s="20" t="str">
        <f t="shared" si="15"/>
        <v/>
      </c>
      <c r="Y124" s="20" t="str">
        <f t="shared" si="16"/>
        <v/>
      </c>
      <c r="Z124" s="20" t="str">
        <f t="shared" si="17"/>
        <v/>
      </c>
      <c r="AA124" s="20" t="str">
        <f t="shared" si="18"/>
        <v/>
      </c>
      <c r="AB124" s="20" t="str">
        <f t="shared" si="19"/>
        <v/>
      </c>
      <c r="AC124" s="20" t="str">
        <f t="shared" si="20"/>
        <v/>
      </c>
      <c r="AD124" s="23" t="str">
        <f t="shared" si="21"/>
        <v/>
      </c>
      <c r="AE124" s="25" t="str">
        <f t="shared" si="25"/>
        <v/>
      </c>
      <c r="AF124" s="33" t="str">
        <f t="shared" si="26"/>
        <v/>
      </c>
      <c r="AG124" s="31" t="str">
        <f t="shared" si="27"/>
        <v/>
      </c>
      <c r="AH124" s="28" t="str">
        <f t="shared" si="22"/>
        <v/>
      </c>
      <c r="AI124" s="28" t="str">
        <f t="shared" si="23"/>
        <v/>
      </c>
      <c r="AJ124" s="33" t="str">
        <f t="shared" si="24"/>
        <v/>
      </c>
    </row>
    <row r="125" spans="1:36" ht="33.75" customHeight="1">
      <c r="A125" s="21">
        <v>89</v>
      </c>
      <c r="B125" s="57"/>
      <c r="C125" s="56"/>
      <c r="D125" s="105"/>
      <c r="E125" s="106"/>
      <c r="F125" s="5"/>
      <c r="G125" s="84"/>
      <c r="H125" s="104"/>
      <c r="I125" s="75"/>
      <c r="J125" s="101"/>
      <c r="K125" s="81"/>
      <c r="L125" s="128"/>
      <c r="M125" s="102"/>
      <c r="N125" s="66"/>
      <c r="O125" s="446"/>
      <c r="P125" s="447"/>
      <c r="Q125" s="448"/>
      <c r="R125" s="60"/>
      <c r="S125" s="100"/>
      <c r="T125" s="18"/>
      <c r="U125" s="19" t="str">
        <f t="shared" si="14"/>
        <v/>
      </c>
      <c r="V125" s="29"/>
      <c r="W125" s="19"/>
      <c r="X125" s="20" t="str">
        <f t="shared" si="15"/>
        <v/>
      </c>
      <c r="Y125" s="20" t="str">
        <f t="shared" si="16"/>
        <v/>
      </c>
      <c r="Z125" s="20" t="str">
        <f t="shared" si="17"/>
        <v/>
      </c>
      <c r="AA125" s="20" t="str">
        <f t="shared" si="18"/>
        <v/>
      </c>
      <c r="AB125" s="20" t="str">
        <f t="shared" si="19"/>
        <v/>
      </c>
      <c r="AC125" s="20" t="str">
        <f t="shared" si="20"/>
        <v/>
      </c>
      <c r="AD125" s="23" t="str">
        <f t="shared" si="21"/>
        <v/>
      </c>
      <c r="AE125" s="25" t="str">
        <f t="shared" si="25"/>
        <v/>
      </c>
      <c r="AF125" s="33" t="str">
        <f t="shared" si="26"/>
        <v/>
      </c>
      <c r="AG125" s="31" t="str">
        <f t="shared" si="27"/>
        <v/>
      </c>
      <c r="AH125" s="28" t="str">
        <f t="shared" si="22"/>
        <v/>
      </c>
      <c r="AI125" s="28" t="str">
        <f t="shared" si="23"/>
        <v/>
      </c>
      <c r="AJ125" s="33" t="str">
        <f t="shared" si="24"/>
        <v/>
      </c>
    </row>
    <row r="126" spans="1:36" ht="33.75" customHeight="1" thickBot="1">
      <c r="A126" s="79">
        <v>90</v>
      </c>
      <c r="B126" s="58"/>
      <c r="C126" s="59"/>
      <c r="D126" s="36"/>
      <c r="E126" s="37"/>
      <c r="F126" s="6"/>
      <c r="G126" s="86"/>
      <c r="H126" s="38"/>
      <c r="I126" s="39"/>
      <c r="J126" s="35"/>
      <c r="K126" s="83"/>
      <c r="L126" s="129"/>
      <c r="M126" s="34"/>
      <c r="N126" s="68"/>
      <c r="O126" s="449"/>
      <c r="P126" s="450"/>
      <c r="Q126" s="451"/>
      <c r="R126" s="71"/>
      <c r="S126" s="100"/>
      <c r="T126" s="18"/>
      <c r="U126" s="19" t="str">
        <f t="shared" si="14"/>
        <v/>
      </c>
      <c r="V126" s="29"/>
      <c r="W126" s="19"/>
      <c r="X126" s="20" t="str">
        <f t="shared" si="15"/>
        <v/>
      </c>
      <c r="Y126" s="20" t="str">
        <f t="shared" si="16"/>
        <v/>
      </c>
      <c r="Z126" s="20" t="str">
        <f t="shared" si="17"/>
        <v/>
      </c>
      <c r="AA126" s="20" t="str">
        <f t="shared" si="18"/>
        <v/>
      </c>
      <c r="AB126" s="20" t="str">
        <f t="shared" si="19"/>
        <v/>
      </c>
      <c r="AC126" s="20" t="str">
        <f t="shared" si="20"/>
        <v/>
      </c>
      <c r="AD126" s="23" t="str">
        <f t="shared" si="21"/>
        <v/>
      </c>
      <c r="AE126" s="25" t="str">
        <f t="shared" si="25"/>
        <v/>
      </c>
      <c r="AF126" s="33" t="str">
        <f t="shared" si="26"/>
        <v/>
      </c>
      <c r="AG126" s="31" t="str">
        <f t="shared" si="27"/>
        <v/>
      </c>
      <c r="AH126" s="28" t="str">
        <f t="shared" si="22"/>
        <v/>
      </c>
      <c r="AI126" s="28" t="str">
        <f t="shared" si="23"/>
        <v/>
      </c>
      <c r="AJ126" s="33" t="str">
        <f t="shared" si="24"/>
        <v/>
      </c>
    </row>
    <row r="127" spans="1:36" ht="26.25" customHeight="1"/>
    <row r="128" spans="1:36"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sheetData>
  <sheetProtection formatCells="0" formatColumns="0" formatRows="0" insertColumns="0" insertRows="0" insertHyperlinks="0" deleteColumns="0" deleteRows="0" selectLockedCells="1" sort="0" autoFilter="0" pivotTables="0"/>
  <dataConsolidate/>
  <mergeCells count="160">
    <mergeCell ref="O126:Q126"/>
    <mergeCell ref="O120:Q120"/>
    <mergeCell ref="O121:Q121"/>
    <mergeCell ref="O122:Q122"/>
    <mergeCell ref="O123:Q123"/>
    <mergeCell ref="O124:Q124"/>
    <mergeCell ref="O125:Q125"/>
    <mergeCell ref="O114:Q114"/>
    <mergeCell ref="O115:Q115"/>
    <mergeCell ref="O116:Q116"/>
    <mergeCell ref="O117:Q117"/>
    <mergeCell ref="O118:Q118"/>
    <mergeCell ref="O119:Q119"/>
    <mergeCell ref="O108:Q108"/>
    <mergeCell ref="O109:Q109"/>
    <mergeCell ref="O110:Q110"/>
    <mergeCell ref="O111:Q111"/>
    <mergeCell ref="O112:Q112"/>
    <mergeCell ref="O113:Q113"/>
    <mergeCell ref="O102:Q102"/>
    <mergeCell ref="O103:Q103"/>
    <mergeCell ref="O104:Q104"/>
    <mergeCell ref="O105:Q105"/>
    <mergeCell ref="O106:Q106"/>
    <mergeCell ref="O107:Q107"/>
    <mergeCell ref="O96:Q96"/>
    <mergeCell ref="O97:Q97"/>
    <mergeCell ref="O98:Q98"/>
    <mergeCell ref="O99:Q99"/>
    <mergeCell ref="O100:Q100"/>
    <mergeCell ref="O101:Q101"/>
    <mergeCell ref="O90:Q90"/>
    <mergeCell ref="O91:Q91"/>
    <mergeCell ref="O92:Q92"/>
    <mergeCell ref="O93:Q93"/>
    <mergeCell ref="O94:Q94"/>
    <mergeCell ref="O95:Q95"/>
    <mergeCell ref="O84:Q84"/>
    <mergeCell ref="O85:Q85"/>
    <mergeCell ref="O86:Q86"/>
    <mergeCell ref="O87:Q87"/>
    <mergeCell ref="O88:Q88"/>
    <mergeCell ref="O89:Q89"/>
    <mergeCell ref="O78:Q78"/>
    <mergeCell ref="O79:Q79"/>
    <mergeCell ref="O80:Q80"/>
    <mergeCell ref="O81:Q81"/>
    <mergeCell ref="O82:Q82"/>
    <mergeCell ref="O83:Q83"/>
    <mergeCell ref="O72:Q72"/>
    <mergeCell ref="O73:Q73"/>
    <mergeCell ref="O74:Q74"/>
    <mergeCell ref="O75:Q75"/>
    <mergeCell ref="O76:Q76"/>
    <mergeCell ref="O77:Q77"/>
    <mergeCell ref="O66:Q66"/>
    <mergeCell ref="O67:Q67"/>
    <mergeCell ref="O68:Q68"/>
    <mergeCell ref="O69:Q69"/>
    <mergeCell ref="O70:Q70"/>
    <mergeCell ref="O71:Q71"/>
    <mergeCell ref="O60:Q60"/>
    <mergeCell ref="O61:Q61"/>
    <mergeCell ref="O62:Q62"/>
    <mergeCell ref="O63:Q63"/>
    <mergeCell ref="O64:Q64"/>
    <mergeCell ref="O65:Q65"/>
    <mergeCell ref="O54:Q54"/>
    <mergeCell ref="O55:Q55"/>
    <mergeCell ref="O56:Q56"/>
    <mergeCell ref="O57:Q57"/>
    <mergeCell ref="O58:Q58"/>
    <mergeCell ref="O59:Q59"/>
    <mergeCell ref="O48:Q48"/>
    <mergeCell ref="O49:Q49"/>
    <mergeCell ref="O50:Q50"/>
    <mergeCell ref="O51:Q51"/>
    <mergeCell ref="O52:Q52"/>
    <mergeCell ref="O53:Q53"/>
    <mergeCell ref="O42:Q42"/>
    <mergeCell ref="O43:Q43"/>
    <mergeCell ref="O44:Q44"/>
    <mergeCell ref="O45:Q45"/>
    <mergeCell ref="O46:Q46"/>
    <mergeCell ref="O47:Q47"/>
    <mergeCell ref="O36:Q36"/>
    <mergeCell ref="O37:Q37"/>
    <mergeCell ref="O38:Q38"/>
    <mergeCell ref="O39:Q39"/>
    <mergeCell ref="O40:Q40"/>
    <mergeCell ref="O41:Q41"/>
    <mergeCell ref="T33:W34"/>
    <mergeCell ref="X33:AD34"/>
    <mergeCell ref="AG33:AG35"/>
    <mergeCell ref="AH33:AH34"/>
    <mergeCell ref="AI33:AI34"/>
    <mergeCell ref="R34:R35"/>
    <mergeCell ref="T35:W35"/>
    <mergeCell ref="H33:H35"/>
    <mergeCell ref="I33:I35"/>
    <mergeCell ref="J33:L34"/>
    <mergeCell ref="M33:M35"/>
    <mergeCell ref="N33:N35"/>
    <mergeCell ref="O33:Q35"/>
    <mergeCell ref="K35:L35"/>
    <mergeCell ref="F30:G30"/>
    <mergeCell ref="L30:P30"/>
    <mergeCell ref="L31:R31"/>
    <mergeCell ref="A33:A35"/>
    <mergeCell ref="B33:B35"/>
    <mergeCell ref="C33:C35"/>
    <mergeCell ref="D33:D35"/>
    <mergeCell ref="E33:E35"/>
    <mergeCell ref="F33:F35"/>
    <mergeCell ref="G33:G35"/>
    <mergeCell ref="A27:B27"/>
    <mergeCell ref="C27:K27"/>
    <mergeCell ref="F29:G29"/>
    <mergeCell ref="L29:P29"/>
    <mergeCell ref="A21:C22"/>
    <mergeCell ref="D21:E22"/>
    <mergeCell ref="F21:G22"/>
    <mergeCell ref="H21:J22"/>
    <mergeCell ref="K21:L22"/>
    <mergeCell ref="M21:O22"/>
    <mergeCell ref="A19:C20"/>
    <mergeCell ref="D19:E20"/>
    <mergeCell ref="F19:G20"/>
    <mergeCell ref="H19:J20"/>
    <mergeCell ref="K19:L20"/>
    <mergeCell ref="M19:O20"/>
    <mergeCell ref="A23:C24"/>
    <mergeCell ref="D23:E24"/>
    <mergeCell ref="R23:R25"/>
    <mergeCell ref="A14:C14"/>
    <mergeCell ref="A15:C16"/>
    <mergeCell ref="D15:D16"/>
    <mergeCell ref="F15:G16"/>
    <mergeCell ref="H15:I16"/>
    <mergeCell ref="J15:J16"/>
    <mergeCell ref="D10:D11"/>
    <mergeCell ref="H10:R10"/>
    <mergeCell ref="H11:R12"/>
    <mergeCell ref="F13:G14"/>
    <mergeCell ref="H13:M14"/>
    <mergeCell ref="N13:N14"/>
    <mergeCell ref="O13:R14"/>
    <mergeCell ref="K15:N16"/>
    <mergeCell ref="O15:O16"/>
    <mergeCell ref="P15:R16"/>
    <mergeCell ref="D1:P1"/>
    <mergeCell ref="A5:B6"/>
    <mergeCell ref="C5:D6"/>
    <mergeCell ref="E5:H6"/>
    <mergeCell ref="A9:B9"/>
    <mergeCell ref="F9:G12"/>
    <mergeCell ref="I9:J9"/>
    <mergeCell ref="A10:A11"/>
    <mergeCell ref="B10:B11"/>
    <mergeCell ref="C10:C11"/>
  </mergeCells>
  <phoneticPr fontId="1"/>
  <conditionalFormatting sqref="I36 I126 I104:I109 I124 I38:I81">
    <cfRule type="expression" dxfId="19" priority="20">
      <formula>$AE36=""</formula>
    </cfRule>
  </conditionalFormatting>
  <conditionalFormatting sqref="I83:I84">
    <cfRule type="expression" dxfId="18" priority="19">
      <formula>$AE83=""</formula>
    </cfRule>
  </conditionalFormatting>
  <conditionalFormatting sqref="I82">
    <cfRule type="expression" dxfId="17" priority="18">
      <formula>$AE82=""</formula>
    </cfRule>
  </conditionalFormatting>
  <conditionalFormatting sqref="I85:I95">
    <cfRule type="expression" dxfId="16" priority="17">
      <formula>$AE85=""</formula>
    </cfRule>
  </conditionalFormatting>
  <conditionalFormatting sqref="I125">
    <cfRule type="expression" dxfId="15" priority="16">
      <formula>$AE125=""</formula>
    </cfRule>
  </conditionalFormatting>
  <conditionalFormatting sqref="P15 O13 K15:L15">
    <cfRule type="cellIs" dxfId="14" priority="15" operator="equal">
      <formula>""" """</formula>
    </cfRule>
  </conditionalFormatting>
  <conditionalFormatting sqref="I9 H10:H11 H13 H15 D15 A15">
    <cfRule type="cellIs" dxfId="13" priority="14" operator="equal">
      <formula>""</formula>
    </cfRule>
  </conditionalFormatting>
  <conditionalFormatting sqref="O13 W20 K15:L15">
    <cfRule type="cellIs" dxfId="12" priority="13" operator="equal">
      <formula>""</formula>
    </cfRule>
  </conditionalFormatting>
  <conditionalFormatting sqref="B10:D10">
    <cfRule type="cellIs" dxfId="11" priority="10" operator="equal">
      <formula>""</formula>
    </cfRule>
  </conditionalFormatting>
  <conditionalFormatting sqref="P15">
    <cfRule type="cellIs" dxfId="10" priority="12" operator="equal">
      <formula>""</formula>
    </cfRule>
  </conditionalFormatting>
  <conditionalFormatting sqref="B10:D10">
    <cfRule type="cellIs" dxfId="9" priority="11" operator="equal">
      <formula>""" """</formula>
    </cfRule>
  </conditionalFormatting>
  <conditionalFormatting sqref="A5">
    <cfRule type="cellIs" dxfId="8" priority="8" operator="equal">
      <formula>""</formula>
    </cfRule>
  </conditionalFormatting>
  <conditionalFormatting sqref="A5">
    <cfRule type="cellIs" dxfId="7" priority="9" operator="equal">
      <formula>""" """</formula>
    </cfRule>
  </conditionalFormatting>
  <conditionalFormatting sqref="I96:I102">
    <cfRule type="expression" dxfId="6" priority="7">
      <formula>$AE96=""</formula>
    </cfRule>
  </conditionalFormatting>
  <conditionalFormatting sqref="I103">
    <cfRule type="expression" dxfId="5" priority="6">
      <formula>$AE103=""</formula>
    </cfRule>
  </conditionalFormatting>
  <conditionalFormatting sqref="I111:I116">
    <cfRule type="expression" dxfId="4" priority="5">
      <formula>$AE111=""</formula>
    </cfRule>
  </conditionalFormatting>
  <conditionalFormatting sqref="I110">
    <cfRule type="expression" dxfId="3" priority="4">
      <formula>$AE110=""</formula>
    </cfRule>
  </conditionalFormatting>
  <conditionalFormatting sqref="I118:I123">
    <cfRule type="expression" dxfId="2" priority="3">
      <formula>$AE118=""</formula>
    </cfRule>
  </conditionalFormatting>
  <conditionalFormatting sqref="I117">
    <cfRule type="expression" dxfId="1" priority="2">
      <formula>$AE117=""</formula>
    </cfRule>
  </conditionalFormatting>
  <conditionalFormatting sqref="I37">
    <cfRule type="expression" dxfId="0" priority="1">
      <formula>$AE37=""</formula>
    </cfRule>
  </conditionalFormatting>
  <dataValidations count="9">
    <dataValidation type="list" allowBlank="1" showInputMessage="1" showErrorMessage="1" sqref="A5:B6" xr:uid="{378591BC-2E99-4F09-BDE9-7B1D3B990ECB}">
      <formula1>"2024(R5),2025(R6)"</formula1>
    </dataValidation>
    <dataValidation type="list" allowBlank="1" showInputMessage="1" showErrorMessage="1" sqref="I36:I126" xr:uid="{2D4AF9B6-FD7E-4C37-B6AE-97AB1726B93E}">
      <formula1>$AF36</formula1>
    </dataValidation>
    <dataValidation type="list" allowBlank="1" showInputMessage="1" showErrorMessage="1" sqref="L36:L126 K37:K126" xr:uid="{ADBF4116-9691-41A1-A95F-6C05C205CE86}">
      <formula1>"バリウム,胃検査希望なし"</formula1>
    </dataValidation>
    <dataValidation type="list" allowBlank="1" showInputMessage="1" showErrorMessage="1" sqref="B36:B126" xr:uid="{690A7AAE-1F92-406F-8A4C-51E5AB0F533B}">
      <formula1>"協会けんぽ(本人),国民健康保険,その他健保・共済等,扶養"</formula1>
    </dataValidation>
    <dataValidation type="list" allowBlank="1" showInputMessage="1" showErrorMessage="1" sqref="J36:J126" xr:uid="{A7408F3D-224D-47DE-AB83-5246766F339E}">
      <formula1>"鼻カメラ,口カメラ,バリウム,胃検査希望なし"</formula1>
    </dataValidation>
    <dataValidation type="list" allowBlank="1" showInputMessage="1" showErrorMessage="1" sqref="F36:F126" xr:uid="{EA31FAAB-13DA-4E84-87CF-416EEB9762B1}">
      <formula1>",男,女"</formula1>
    </dataValidation>
    <dataValidation type="list" allowBlank="1" showInputMessage="1" showErrorMessage="1" sqref="N36:N126" xr:uid="{EE7D5DF2-84F1-4D61-A06C-8C05575D5ABD}">
      <formula1>"松陽台佐藤クリニック,佐藤産婦人科,三原医院"</formula1>
    </dataValidation>
    <dataValidation type="list" allowBlank="1" showInputMessage="1" showErrorMessage="1" sqref="H36:H126" xr:uid="{2212200E-8E7E-40DC-A5DF-E4A5952B16EB}">
      <formula1>$V$7:$AJ$7</formula1>
    </dataValidation>
    <dataValidation type="list" allowBlank="1" showInputMessage="1" showErrorMessage="1" sqref="M36:M126" xr:uid="{8AE910FF-3393-46E2-A8A3-A03F7F358EFC}">
      <formula1>IF($AJ36="〇",$V$4:$X$4,$V$5:$W$5)</formula1>
    </dataValidation>
  </dataValidations>
  <pageMargins left="0.39370078740157483" right="0.35433070866141736" top="0.31496062992125984" bottom="0.35433070866141736" header="0.11811023622047245" footer="0.15748031496062992"/>
  <pageSetup paperSize="9" scale="89" fitToHeight="0" orientation="landscape" r:id="rId1"/>
  <headerFooter>
    <oddHeader>&amp;L&amp;P/&amp;N</oddHeader>
    <oddFooter xml:space="preserve">&amp;R&amp;F       &amp;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5</xdr:col>
                    <xdr:colOff>0</xdr:colOff>
                    <xdr:row>10</xdr:row>
                    <xdr:rowOff>0</xdr:rowOff>
                  </from>
                  <to>
                    <xdr:col>6</xdr:col>
                    <xdr:colOff>790575</xdr:colOff>
                    <xdr:row>11</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19050</xdr:colOff>
                    <xdr:row>18</xdr:row>
                    <xdr:rowOff>28575</xdr:rowOff>
                  </from>
                  <to>
                    <xdr:col>3</xdr:col>
                    <xdr:colOff>942975</xdr:colOff>
                    <xdr:row>19</xdr:row>
                    <xdr:rowOff>123825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1152525</xdr:colOff>
                    <xdr:row>18</xdr:row>
                    <xdr:rowOff>28575</xdr:rowOff>
                  </from>
                  <to>
                    <xdr:col>4</xdr:col>
                    <xdr:colOff>847725</xdr:colOff>
                    <xdr:row>19</xdr:row>
                    <xdr:rowOff>123825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9525</xdr:colOff>
                    <xdr:row>20</xdr:row>
                    <xdr:rowOff>28575</xdr:rowOff>
                  </from>
                  <to>
                    <xdr:col>3</xdr:col>
                    <xdr:colOff>933450</xdr:colOff>
                    <xdr:row>21</xdr:row>
                    <xdr:rowOff>123825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9525</xdr:colOff>
                    <xdr:row>18</xdr:row>
                    <xdr:rowOff>19050</xdr:rowOff>
                  </from>
                  <to>
                    <xdr:col>8</xdr:col>
                    <xdr:colOff>95250</xdr:colOff>
                    <xdr:row>19</xdr:row>
                    <xdr:rowOff>114300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7</xdr:col>
                    <xdr:colOff>9525</xdr:colOff>
                    <xdr:row>20</xdr:row>
                    <xdr:rowOff>19050</xdr:rowOff>
                  </from>
                  <to>
                    <xdr:col>8</xdr:col>
                    <xdr:colOff>95250</xdr:colOff>
                    <xdr:row>21</xdr:row>
                    <xdr:rowOff>114300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12</xdr:col>
                    <xdr:colOff>28575</xdr:colOff>
                    <xdr:row>18</xdr:row>
                    <xdr:rowOff>28575</xdr:rowOff>
                  </from>
                  <to>
                    <xdr:col>13</xdr:col>
                    <xdr:colOff>333375</xdr:colOff>
                    <xdr:row>20</xdr:row>
                    <xdr:rowOff>9525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1152525</xdr:colOff>
                    <xdr:row>20</xdr:row>
                    <xdr:rowOff>28575</xdr:rowOff>
                  </from>
                  <to>
                    <xdr:col>4</xdr:col>
                    <xdr:colOff>847725</xdr:colOff>
                    <xdr:row>21</xdr:row>
                    <xdr:rowOff>123825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8</xdr:col>
                    <xdr:colOff>219075</xdr:colOff>
                    <xdr:row>18</xdr:row>
                    <xdr:rowOff>19050</xdr:rowOff>
                  </from>
                  <to>
                    <xdr:col>9</xdr:col>
                    <xdr:colOff>552450</xdr:colOff>
                    <xdr:row>19</xdr:row>
                    <xdr:rowOff>114300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8</xdr:col>
                    <xdr:colOff>219075</xdr:colOff>
                    <xdr:row>20</xdr:row>
                    <xdr:rowOff>19050</xdr:rowOff>
                  </from>
                  <to>
                    <xdr:col>9</xdr:col>
                    <xdr:colOff>552450</xdr:colOff>
                    <xdr:row>21</xdr:row>
                    <xdr:rowOff>114300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13</xdr:col>
                    <xdr:colOff>419100</xdr:colOff>
                    <xdr:row>18</xdr:row>
                    <xdr:rowOff>28575</xdr:rowOff>
                  </from>
                  <to>
                    <xdr:col>14</xdr:col>
                    <xdr:colOff>704850</xdr:colOff>
                    <xdr:row>19</xdr:row>
                    <xdr:rowOff>123825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3</xdr:col>
                    <xdr:colOff>104775</xdr:colOff>
                    <xdr:row>26</xdr:row>
                    <xdr:rowOff>0</xdr:rowOff>
                  </from>
                  <to>
                    <xdr:col>3</xdr:col>
                    <xdr:colOff>533400</xdr:colOff>
                    <xdr:row>27</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xdr:col>
                    <xdr:colOff>609600</xdr:colOff>
                    <xdr:row>26</xdr:row>
                    <xdr:rowOff>0</xdr:rowOff>
                  </from>
                  <to>
                    <xdr:col>3</xdr:col>
                    <xdr:colOff>1038225</xdr:colOff>
                    <xdr:row>27</xdr:row>
                    <xdr:rowOff>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xdr:col>
                    <xdr:colOff>1123950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381000</xdr:colOff>
                    <xdr:row>26</xdr:row>
                    <xdr:rowOff>0</xdr:rowOff>
                  </from>
                  <to>
                    <xdr:col>4</xdr:col>
                    <xdr:colOff>809625</xdr:colOff>
                    <xdr:row>27</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876300</xdr:colOff>
                    <xdr:row>26</xdr:row>
                    <xdr:rowOff>0</xdr:rowOff>
                  </from>
                  <to>
                    <xdr:col>6</xdr:col>
                    <xdr:colOff>200025</xdr:colOff>
                    <xdr:row>27</xdr:row>
                    <xdr:rowOff>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6</xdr:col>
                    <xdr:colOff>257175</xdr:colOff>
                    <xdr:row>26</xdr:row>
                    <xdr:rowOff>0</xdr:rowOff>
                  </from>
                  <to>
                    <xdr:col>6</xdr:col>
                    <xdr:colOff>685800</xdr:colOff>
                    <xdr:row>27</xdr:row>
                    <xdr:rowOff>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6</xdr:col>
                    <xdr:colOff>809625</xdr:colOff>
                    <xdr:row>26</xdr:row>
                    <xdr:rowOff>0</xdr:rowOff>
                  </from>
                  <to>
                    <xdr:col>7</xdr:col>
                    <xdr:colOff>352425</xdr:colOff>
                    <xdr:row>27</xdr:row>
                    <xdr:rowOff>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7</xdr:col>
                    <xdr:colOff>476250</xdr:colOff>
                    <xdr:row>26</xdr:row>
                    <xdr:rowOff>0</xdr:rowOff>
                  </from>
                  <to>
                    <xdr:col>8</xdr:col>
                    <xdr:colOff>66675</xdr:colOff>
                    <xdr:row>27</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8</xdr:col>
                    <xdr:colOff>161925</xdr:colOff>
                    <xdr:row>26</xdr:row>
                    <xdr:rowOff>0</xdr:rowOff>
                  </from>
                  <to>
                    <xdr:col>8</xdr:col>
                    <xdr:colOff>590550</xdr:colOff>
                    <xdr:row>27</xdr:row>
                    <xdr:rowOff>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9</xdr:col>
                    <xdr:colOff>19050</xdr:colOff>
                    <xdr:row>26</xdr:row>
                    <xdr:rowOff>0</xdr:rowOff>
                  </from>
                  <to>
                    <xdr:col>9</xdr:col>
                    <xdr:colOff>447675</xdr:colOff>
                    <xdr:row>27</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9</xdr:col>
                    <xdr:colOff>485775</xdr:colOff>
                    <xdr:row>26</xdr:row>
                    <xdr:rowOff>19050</xdr:rowOff>
                  </from>
                  <to>
                    <xdr:col>10</xdr:col>
                    <xdr:colOff>352425</xdr:colOff>
                    <xdr:row>26</xdr:row>
                    <xdr:rowOff>228600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xdr:col>
                    <xdr:colOff>9525</xdr:colOff>
                    <xdr:row>22</xdr:row>
                    <xdr:rowOff>28575</xdr:rowOff>
                  </from>
                  <to>
                    <xdr:col>3</xdr:col>
                    <xdr:colOff>933450</xdr:colOff>
                    <xdr:row>23</xdr:row>
                    <xdr:rowOff>123825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xdr:col>
                    <xdr:colOff>1152525</xdr:colOff>
                    <xdr:row>22</xdr:row>
                    <xdr:rowOff>28575</xdr:rowOff>
                  </from>
                  <to>
                    <xdr:col>4</xdr:col>
                    <xdr:colOff>847725</xdr:colOff>
                    <xdr:row>23</xdr:row>
                    <xdr:rowOff>123825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7</xdr:col>
                    <xdr:colOff>76200</xdr:colOff>
                    <xdr:row>28</xdr:row>
                    <xdr:rowOff>38100</xdr:rowOff>
                  </from>
                  <to>
                    <xdr:col>8</xdr:col>
                    <xdr:colOff>142875</xdr:colOff>
                    <xdr:row>28</xdr:row>
                    <xdr:rowOff>276225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8</xdr:col>
                    <xdr:colOff>200025</xdr:colOff>
                    <xdr:row>28</xdr:row>
                    <xdr:rowOff>38100</xdr:rowOff>
                  </from>
                  <to>
                    <xdr:col>10</xdr:col>
                    <xdr:colOff>104775</xdr:colOff>
                    <xdr:row>28</xdr:row>
                    <xdr:rowOff>276225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15</xdr:col>
                    <xdr:colOff>409575</xdr:colOff>
                    <xdr:row>28</xdr:row>
                    <xdr:rowOff>38100</xdr:rowOff>
                  </from>
                  <to>
                    <xdr:col>17</xdr:col>
                    <xdr:colOff>428625</xdr:colOff>
                    <xdr:row>28</xdr:row>
                    <xdr:rowOff>276225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8</xdr:col>
                    <xdr:colOff>200025</xdr:colOff>
                    <xdr:row>29</xdr:row>
                    <xdr:rowOff>38100</xdr:rowOff>
                  </from>
                  <to>
                    <xdr:col>10</xdr:col>
                    <xdr:colOff>133350</xdr:colOff>
                    <xdr:row>29</xdr:row>
                    <xdr:rowOff>276225</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10</xdr:col>
                    <xdr:colOff>152400</xdr:colOff>
                    <xdr:row>29</xdr:row>
                    <xdr:rowOff>38100</xdr:rowOff>
                  </from>
                  <to>
                    <xdr:col>10</xdr:col>
                    <xdr:colOff>1171575</xdr:colOff>
                    <xdr:row>29</xdr:row>
                    <xdr:rowOff>276225</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7</xdr:col>
                    <xdr:colOff>76200</xdr:colOff>
                    <xdr:row>29</xdr:row>
                    <xdr:rowOff>38100</xdr:rowOff>
                  </from>
                  <to>
                    <xdr:col>8</xdr:col>
                    <xdr:colOff>209550</xdr:colOff>
                    <xdr:row>29</xdr:row>
                    <xdr:rowOff>276225</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15</xdr:col>
                    <xdr:colOff>409575</xdr:colOff>
                    <xdr:row>29</xdr:row>
                    <xdr:rowOff>28575</xdr:rowOff>
                  </from>
                  <to>
                    <xdr:col>17</xdr:col>
                    <xdr:colOff>428625</xdr:colOff>
                    <xdr:row>29</xdr:row>
                    <xdr:rowOff>266700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10</xdr:col>
                    <xdr:colOff>152400</xdr:colOff>
                    <xdr:row>28</xdr:row>
                    <xdr:rowOff>38100</xdr:rowOff>
                  </from>
                  <to>
                    <xdr:col>10</xdr:col>
                    <xdr:colOff>1123950</xdr:colOff>
                    <xdr:row>28</xdr:row>
                    <xdr:rowOff>276225</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17</xdr:col>
                    <xdr:colOff>466725</xdr:colOff>
                    <xdr:row>28</xdr:row>
                    <xdr:rowOff>47625</xdr:rowOff>
                  </from>
                  <to>
                    <xdr:col>17</xdr:col>
                    <xdr:colOff>866775</xdr:colOff>
                    <xdr:row>28</xdr:row>
                    <xdr:rowOff>276225</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17</xdr:col>
                    <xdr:colOff>466725</xdr:colOff>
                    <xdr:row>29</xdr:row>
                    <xdr:rowOff>38100</xdr:rowOff>
                  </from>
                  <to>
                    <xdr:col>17</xdr:col>
                    <xdr:colOff>866775</xdr:colOff>
                    <xdr:row>29</xdr:row>
                    <xdr:rowOff>266700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12</xdr:col>
                    <xdr:colOff>28575</xdr:colOff>
                    <xdr:row>20</xdr:row>
                    <xdr:rowOff>19050</xdr:rowOff>
                  </from>
                  <to>
                    <xdr:col>13</xdr:col>
                    <xdr:colOff>333375</xdr:colOff>
                    <xdr:row>22</xdr:row>
                    <xdr:rowOff>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13</xdr:col>
                    <xdr:colOff>419100</xdr:colOff>
                    <xdr:row>20</xdr:row>
                    <xdr:rowOff>28575</xdr:rowOff>
                  </from>
                  <to>
                    <xdr:col>14</xdr:col>
                    <xdr:colOff>704850</xdr:colOff>
                    <xdr:row>21</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2025年度申込書（通常）</vt:lpstr>
      <vt:lpstr>2025年度申込書（通常） (2)</vt:lpstr>
      <vt:lpstr>'2025年度申込書（通常）'!Print_Area</vt:lpstr>
      <vt:lpstr>'2025年度申込書（通常） (2)'!Print_Area</vt:lpstr>
      <vt:lpstr>'2025年度申込書（通常）'!Print_Titles</vt:lpstr>
      <vt:lpstr>'2025年度申込書（通常）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小田 秀樹</cp:lastModifiedBy>
  <cp:lastPrinted>2025-02-04T02:53:22Z</cp:lastPrinted>
  <dcterms:created xsi:type="dcterms:W3CDTF">2017-08-22T14:11:57Z</dcterms:created>
  <dcterms:modified xsi:type="dcterms:W3CDTF">2025-02-06T01:13:26Z</dcterms:modified>
</cp:coreProperties>
</file>